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енка, укр.мат" sheetId="1" r:id="rId1"/>
  </sheets>
  <definedNames/>
  <calcPr fullCalcOnLoad="1"/>
</workbook>
</file>

<file path=xl/sharedStrings.xml><?xml version="1.0" encoding="utf-8"?>
<sst xmlns="http://schemas.openxmlformats.org/spreadsheetml/2006/main" count="139" uniqueCount="57">
  <si>
    <t>Наименование продукции</t>
  </si>
  <si>
    <t>Цена с НДС</t>
  </si>
  <si>
    <t>Изображение</t>
  </si>
  <si>
    <t>Сумма</t>
  </si>
  <si>
    <t>Пленка тепличная ПВД 1500 мм</t>
  </si>
  <si>
    <t>80 мкм</t>
  </si>
  <si>
    <t>100 мкм</t>
  </si>
  <si>
    <t>120 мкм</t>
  </si>
  <si>
    <t>150 мкм</t>
  </si>
  <si>
    <t>200 мкм</t>
  </si>
  <si>
    <t>(желтая, оранжевая, голубая, зеленая)</t>
  </si>
  <si>
    <t xml:space="preserve">Наличие шпули </t>
  </si>
  <si>
    <t>Пленка техническая-строительная  3000мм</t>
  </si>
  <si>
    <t>Пленка Высший сорт. полотно 3000мм</t>
  </si>
  <si>
    <t>Пленка строительная ПВД 1500 мм</t>
  </si>
  <si>
    <t>120 г/м2</t>
  </si>
  <si>
    <t>140 г/м2</t>
  </si>
  <si>
    <t>200 г/м2</t>
  </si>
  <si>
    <t>Пленка армированная полотно 2000мм (Корея)</t>
  </si>
  <si>
    <t>договорная</t>
  </si>
  <si>
    <t>Пленка Высший сорт. ГОСТ полотно 3000мм</t>
  </si>
  <si>
    <t>Пленка 1-й сорт.  полотно 3000мм</t>
  </si>
  <si>
    <t>Пленка армированная полотно 2000мм (Россия)</t>
  </si>
  <si>
    <t>Пленка армированная 2000 мм</t>
  </si>
  <si>
    <t xml:space="preserve">Пленка армированная 2000 мм </t>
  </si>
  <si>
    <t>Стретч - пленка палетная</t>
  </si>
  <si>
    <t>Стретч - пленка палетная 450 мм</t>
  </si>
  <si>
    <t>Стретч - пленка палетная 500 мм</t>
  </si>
  <si>
    <t xml:space="preserve">Пленка термоусадочная </t>
  </si>
  <si>
    <t>13 мкм</t>
  </si>
  <si>
    <t>17 мкм</t>
  </si>
  <si>
    <t>20 мкм</t>
  </si>
  <si>
    <t>23 мкм</t>
  </si>
  <si>
    <t>1,6*10м</t>
  </si>
  <si>
    <r>
      <t>"Агротекс" белый №17</t>
    </r>
    <r>
      <rPr>
        <b/>
        <i/>
        <sz val="9"/>
        <color indexed="23"/>
        <rFont val="Tahoma"/>
        <family val="2"/>
      </rPr>
      <t xml:space="preserve">                                         до -2С</t>
    </r>
  </si>
  <si>
    <t>3,2*10м</t>
  </si>
  <si>
    <t xml:space="preserve">• Рукав до 1000 мм
• Полотно до 1000 мм 
• Толщина в микронах  от  60 до 200
• Вес полиэтилена, намотанного на одну бобину от 5кг
• Внутренний диаметр картонной втулки 75 мм – 78 мм
• С антистатиком (по желанию заказчика), сырьё ПВД 108-03-020 высший сорт, ОАО «Ангарского завода полимеров».
</t>
  </si>
  <si>
    <r>
      <t>"Агротекс" белый №30</t>
    </r>
    <r>
      <rPr>
        <b/>
        <i/>
        <sz val="9"/>
        <color indexed="23"/>
        <rFont val="Tahoma"/>
        <family val="2"/>
      </rPr>
      <t xml:space="preserve">                                         до -6С</t>
    </r>
  </si>
  <si>
    <r>
      <t>"Агротекс" белый №60</t>
    </r>
    <r>
      <rPr>
        <b/>
        <i/>
        <sz val="9"/>
        <color indexed="23"/>
        <rFont val="Tahoma"/>
        <family val="2"/>
      </rPr>
      <t xml:space="preserve">                                         до -9С</t>
    </r>
  </si>
  <si>
    <r>
      <t>"Агротекс" белый №42</t>
    </r>
    <r>
      <rPr>
        <b/>
        <i/>
        <sz val="9"/>
        <color indexed="23"/>
        <rFont val="Tahoma"/>
        <family val="2"/>
      </rPr>
      <t xml:space="preserve">                                         до -7 -8С</t>
    </r>
  </si>
  <si>
    <r>
      <t>"Агротекс" черный №60</t>
    </r>
    <r>
      <rPr>
        <b/>
        <i/>
        <sz val="9"/>
        <color indexed="23"/>
        <rFont val="Tahoma"/>
        <family val="2"/>
      </rPr>
      <t xml:space="preserve">                                         до -9С</t>
    </r>
  </si>
  <si>
    <t>Укрывной материал в упаковках</t>
  </si>
  <si>
    <t>1,6м</t>
  </si>
  <si>
    <t>3,2м</t>
  </si>
  <si>
    <t>1,6*10 м</t>
  </si>
  <si>
    <t xml:space="preserve">Укрывной материал в бабинах                                    </t>
  </si>
  <si>
    <t xml:space="preserve"> кол-во п/м в бабине</t>
  </si>
  <si>
    <t>Каталог</t>
  </si>
  <si>
    <t>Итого</t>
  </si>
  <si>
    <t xml:space="preserve">Размер </t>
  </si>
  <si>
    <t>Кол-во п/м. в рул (упаковке)</t>
  </si>
  <si>
    <t>Всего п/м (шт.)</t>
  </si>
  <si>
    <t>Кол-во рул. (кор.)</t>
  </si>
  <si>
    <t>Пленка термоусадочная изготавливается под заказ, по вашим размерам</t>
  </si>
  <si>
    <t>Возможны дополнительные скидки!!!</t>
  </si>
  <si>
    <t>Цена за 1кг. 78р.</t>
  </si>
  <si>
    <t>160 г/м2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</si>
</sst>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18">
    <font>
      <sz val="10"/>
      <name val="Arial"/>
      <family val="0"/>
    </font>
    <font>
      <sz val="11"/>
      <color indexed="8"/>
      <name val="Arial"/>
      <family val="2"/>
    </font>
    <font>
      <b/>
      <sz val="9"/>
      <name val="Tahoma"/>
      <family val="2"/>
    </font>
    <font>
      <b/>
      <sz val="12"/>
      <name val="Papyrus"/>
      <family val="4"/>
    </font>
    <font>
      <b/>
      <i/>
      <sz val="9"/>
      <color indexed="5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8"/>
      <color indexed="8"/>
      <name val="Tahoma"/>
      <family val="2"/>
    </font>
    <font>
      <b/>
      <i/>
      <sz val="9"/>
      <color indexed="23"/>
      <name val="Tahoma"/>
      <family val="2"/>
    </font>
    <font>
      <i/>
      <sz val="9"/>
      <color indexed="8"/>
      <name val="Tahoma"/>
      <family val="2"/>
    </font>
    <font>
      <i/>
      <sz val="9"/>
      <color indexed="58"/>
      <name val="Tahoma"/>
      <family val="2"/>
    </font>
    <font>
      <b/>
      <i/>
      <sz val="9"/>
      <color indexed="8"/>
      <name val="Tahoma"/>
      <family val="2"/>
    </font>
    <font>
      <b/>
      <sz val="20"/>
      <name val="Arial"/>
      <family val="2"/>
    </font>
    <font>
      <b/>
      <sz val="9"/>
      <color indexed="10"/>
      <name val="Tahoma"/>
      <family val="2"/>
    </font>
    <font>
      <b/>
      <i/>
      <sz val="14"/>
      <color indexed="10"/>
      <name val="Tahoma"/>
      <family val="2"/>
    </font>
    <font>
      <sz val="14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180" fontId="0" fillId="0" borderId="0" xfId="0" applyNumberFormat="1" applyAlignment="1">
      <alignment/>
    </xf>
    <xf numFmtId="180" fontId="5" fillId="3" borderId="0" xfId="0" applyNumberFormat="1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/>
      <protection/>
    </xf>
    <xf numFmtId="0" fontId="4" fillId="3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4" fontId="1" fillId="2" borderId="7" xfId="0" applyNumberFormat="1" applyFont="1" applyFill="1" applyBorder="1" applyAlignment="1" applyProtection="1">
      <alignment/>
      <protection/>
    </xf>
    <xf numFmtId="4" fontId="1" fillId="2" borderId="8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2" fillId="2" borderId="9" xfId="0" applyFont="1" applyFill="1" applyBorder="1" applyAlignment="1" applyProtection="1">
      <alignment horizontal="center" vertical="center"/>
      <protection/>
    </xf>
    <xf numFmtId="4" fontId="1" fillId="2" borderId="10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/>
      <protection/>
    </xf>
    <xf numFmtId="0" fontId="8" fillId="0" borderId="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" fontId="1" fillId="2" borderId="0" xfId="0" applyNumberFormat="1" applyFont="1" applyFill="1" applyAlignment="1">
      <alignment/>
    </xf>
    <xf numFmtId="2" fontId="1" fillId="2" borderId="8" xfId="0" applyNumberFormat="1" applyFont="1" applyFill="1" applyBorder="1" applyAlignment="1" applyProtection="1">
      <alignment/>
      <protection/>
    </xf>
    <xf numFmtId="2" fontId="1" fillId="2" borderId="7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2" fontId="1" fillId="2" borderId="10" xfId="0" applyNumberFormat="1" applyFont="1" applyFill="1" applyBorder="1" applyAlignment="1" applyProtection="1">
      <alignment/>
      <protection/>
    </xf>
    <xf numFmtId="0" fontId="7" fillId="2" borderId="5" xfId="0" applyFont="1" applyFill="1" applyBorder="1" applyAlignment="1">
      <alignment horizontal="center" vertical="center" wrapText="1"/>
    </xf>
    <xf numFmtId="182" fontId="1" fillId="3" borderId="0" xfId="0" applyNumberFormat="1" applyFont="1" applyFill="1" applyBorder="1" applyAlignment="1" applyProtection="1">
      <alignment horizontal="center" vertical="center"/>
      <protection/>
    </xf>
    <xf numFmtId="182" fontId="5" fillId="2" borderId="8" xfId="0" applyNumberFormat="1" applyFont="1" applyFill="1" applyBorder="1" applyAlignment="1" applyProtection="1">
      <alignment horizontal="center" vertical="center"/>
      <protection/>
    </xf>
    <xf numFmtId="182" fontId="5" fillId="2" borderId="7" xfId="0" applyNumberFormat="1" applyFont="1" applyFill="1" applyBorder="1" applyAlignment="1" applyProtection="1">
      <alignment horizontal="center" vertical="center"/>
      <protection/>
    </xf>
    <xf numFmtId="182" fontId="5" fillId="2" borderId="11" xfId="0" applyNumberFormat="1" applyFont="1" applyFill="1" applyBorder="1" applyAlignment="1" applyProtection="1">
      <alignment horizontal="center" vertical="center"/>
      <protection/>
    </xf>
    <xf numFmtId="182" fontId="5" fillId="2" borderId="1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Alignment="1">
      <alignment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180" fontId="1" fillId="3" borderId="2" xfId="0" applyNumberFormat="1" applyFont="1" applyFill="1" applyBorder="1" applyAlignment="1">
      <alignment/>
    </xf>
    <xf numFmtId="0" fontId="5" fillId="3" borderId="2" xfId="0" applyNumberFormat="1" applyFont="1" applyFill="1" applyBorder="1" applyAlignment="1" applyProtection="1">
      <alignment/>
      <protection/>
    </xf>
    <xf numFmtId="182" fontId="1" fillId="3" borderId="2" xfId="0" applyNumberFormat="1" applyFont="1" applyFill="1" applyBorder="1" applyAlignment="1" applyProtection="1">
      <alignment horizontal="center" vertical="center"/>
      <protection/>
    </xf>
    <xf numFmtId="4" fontId="7" fillId="2" borderId="7" xfId="0" applyNumberFormat="1" applyFont="1" applyFill="1" applyBorder="1" applyAlignment="1" applyProtection="1">
      <alignment horizontal="center" vertical="center"/>
      <protection/>
    </xf>
    <xf numFmtId="4" fontId="7" fillId="2" borderId="8" xfId="0" applyNumberFormat="1" applyFont="1" applyFill="1" applyBorder="1" applyAlignment="1" applyProtection="1">
      <alignment horizontal="center" vertical="center"/>
      <protection/>
    </xf>
    <xf numFmtId="4" fontId="7" fillId="2" borderId="11" xfId="0" applyNumberFormat="1" applyFont="1" applyFill="1" applyBorder="1" applyAlignment="1" applyProtection="1">
      <alignment horizontal="center" vertical="center"/>
      <protection/>
    </xf>
    <xf numFmtId="4" fontId="7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3" xfId="0" applyNumberFormat="1" applyFont="1" applyFill="1" applyBorder="1" applyAlignment="1" applyProtection="1">
      <alignment horizontal="center" vertical="center" wrapText="1"/>
      <protection/>
    </xf>
    <xf numFmtId="0" fontId="5" fillId="2" borderId="14" xfId="0" applyNumberFormat="1" applyFont="1" applyFill="1" applyBorder="1" applyAlignment="1" applyProtection="1">
      <alignment horizontal="center" vertical="center" wrapText="1"/>
      <protection/>
    </xf>
    <xf numFmtId="0" fontId="5" fillId="2" borderId="15" xfId="0" applyNumberFormat="1" applyFont="1" applyFill="1" applyBorder="1" applyAlignment="1" applyProtection="1">
      <alignment horizontal="center" vertical="center" wrapText="1"/>
      <protection/>
    </xf>
    <xf numFmtId="0" fontId="5" fillId="2" borderId="16" xfId="0" applyNumberFormat="1" applyFont="1" applyFill="1" applyBorder="1" applyAlignment="1" applyProtection="1">
      <alignment horizontal="center" vertical="center" wrapText="1"/>
      <protection/>
    </xf>
    <xf numFmtId="180" fontId="9" fillId="2" borderId="8" xfId="0" applyNumberFormat="1" applyFont="1" applyFill="1" applyBorder="1" applyAlignment="1" applyProtection="1">
      <alignment horizontal="center" vertical="center"/>
      <protection/>
    </xf>
    <xf numFmtId="180" fontId="9" fillId="2" borderId="7" xfId="0" applyNumberFormat="1" applyFont="1" applyFill="1" applyBorder="1" applyAlignment="1" applyProtection="1">
      <alignment horizontal="center" vertical="center"/>
      <protection/>
    </xf>
    <xf numFmtId="180" fontId="9" fillId="2" borderId="10" xfId="0" applyNumberFormat="1" applyFont="1" applyFill="1" applyBorder="1" applyAlignment="1" applyProtection="1">
      <alignment horizontal="center" vertical="center"/>
      <protection/>
    </xf>
    <xf numFmtId="180" fontId="9" fillId="0" borderId="8" xfId="0" applyNumberFormat="1" applyFont="1" applyFill="1" applyBorder="1" applyAlignment="1">
      <alignment horizontal="center" vertical="center"/>
    </xf>
    <xf numFmtId="180" fontId="9" fillId="0" borderId="7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182" fontId="8" fillId="0" borderId="7" xfId="0" applyNumberFormat="1" applyFont="1" applyBorder="1" applyAlignment="1">
      <alignment horizontal="center" vertical="center"/>
    </xf>
    <xf numFmtId="4" fontId="1" fillId="2" borderId="17" xfId="0" applyNumberFormat="1" applyFont="1" applyFill="1" applyBorder="1" applyAlignment="1" applyProtection="1">
      <alignment/>
      <protection/>
    </xf>
    <xf numFmtId="4" fontId="1" fillId="2" borderId="18" xfId="0" applyNumberFormat="1" applyFont="1" applyFill="1" applyBorder="1" applyAlignment="1" applyProtection="1">
      <alignment/>
      <protection/>
    </xf>
    <xf numFmtId="4" fontId="1" fillId="2" borderId="19" xfId="0" applyNumberFormat="1" applyFont="1" applyFill="1" applyBorder="1" applyAlignment="1" applyProtection="1">
      <alignment/>
      <protection/>
    </xf>
    <xf numFmtId="4" fontId="1" fillId="2" borderId="20" xfId="0" applyNumberFormat="1" applyFont="1" applyFill="1" applyBorder="1" applyAlignment="1" applyProtection="1">
      <alignment/>
      <protection/>
    </xf>
    <xf numFmtId="0" fontId="4" fillId="3" borderId="21" xfId="0" applyFont="1" applyFill="1" applyBorder="1" applyAlignment="1" applyProtection="1">
      <alignment/>
      <protection/>
    </xf>
    <xf numFmtId="180" fontId="5" fillId="3" borderId="22" xfId="0" applyNumberFormat="1" applyFont="1" applyFill="1" applyBorder="1" applyAlignment="1" applyProtection="1">
      <alignment horizontal="center"/>
      <protection/>
    </xf>
    <xf numFmtId="0" fontId="5" fillId="3" borderId="22" xfId="0" applyNumberFormat="1" applyFont="1" applyFill="1" applyBorder="1" applyAlignment="1" applyProtection="1">
      <alignment/>
      <protection/>
    </xf>
    <xf numFmtId="182" fontId="1" fillId="3" borderId="22" xfId="0" applyNumberFormat="1" applyFont="1" applyFill="1" applyBorder="1" applyAlignment="1" applyProtection="1">
      <alignment horizontal="center" vertical="center"/>
      <protection/>
    </xf>
    <xf numFmtId="0" fontId="1" fillId="3" borderId="22" xfId="0" applyFont="1" applyFill="1" applyBorder="1" applyAlignment="1" applyProtection="1">
      <alignment/>
      <protection/>
    </xf>
    <xf numFmtId="4" fontId="1" fillId="2" borderId="23" xfId="0" applyNumberFormat="1" applyFont="1" applyFill="1" applyBorder="1" applyAlignment="1" applyProtection="1">
      <alignment/>
      <protection/>
    </xf>
    <xf numFmtId="4" fontId="1" fillId="2" borderId="24" xfId="0" applyNumberFormat="1" applyFont="1" applyFill="1" applyBorder="1" applyAlignment="1" applyProtection="1">
      <alignment/>
      <protection/>
    </xf>
    <xf numFmtId="2" fontId="1" fillId="2" borderId="11" xfId="0" applyNumberFormat="1" applyFont="1" applyFill="1" applyBorder="1" applyAlignment="1" applyProtection="1">
      <alignment/>
      <protection/>
    </xf>
    <xf numFmtId="180" fontId="5" fillId="3" borderId="2" xfId="0" applyNumberFormat="1" applyFont="1" applyFill="1" applyBorder="1" applyAlignment="1" applyProtection="1">
      <alignment horizontal="center"/>
      <protection/>
    </xf>
    <xf numFmtId="0" fontId="9" fillId="2" borderId="8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>
      <alignment horizontal="center" vertical="center"/>
    </xf>
    <xf numFmtId="0" fontId="12" fillId="3" borderId="22" xfId="0" applyNumberFormat="1" applyFont="1" applyFill="1" applyBorder="1" applyAlignment="1" applyProtection="1">
      <alignment/>
      <protection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/>
      <protection/>
    </xf>
    <xf numFmtId="0" fontId="5" fillId="3" borderId="25" xfId="0" applyNumberFormat="1" applyFont="1" applyFill="1" applyBorder="1" applyAlignment="1" applyProtection="1">
      <alignment horizontal="center" vertical="center" wrapText="1"/>
      <protection/>
    </xf>
    <xf numFmtId="0" fontId="5" fillId="2" borderId="8" xfId="0" applyNumberFormat="1" applyFont="1" applyFill="1" applyBorder="1" applyAlignment="1" applyProtection="1">
      <alignment horizontal="center"/>
      <protection/>
    </xf>
    <xf numFmtId="0" fontId="5" fillId="2" borderId="7" xfId="0" applyNumberFormat="1" applyFont="1" applyFill="1" applyBorder="1" applyAlignment="1" applyProtection="1">
      <alignment horizontal="center"/>
      <protection/>
    </xf>
    <xf numFmtId="0" fontId="5" fillId="2" borderId="10" xfId="0" applyNumberFormat="1" applyFont="1" applyFill="1" applyBorder="1" applyAlignment="1" applyProtection="1">
      <alignment horizontal="center"/>
      <protection/>
    </xf>
    <xf numFmtId="0" fontId="5" fillId="2" borderId="11" xfId="0" applyNumberFormat="1" applyFont="1" applyFill="1" applyBorder="1" applyAlignment="1" applyProtection="1">
      <alignment horizontal="center"/>
      <protection/>
    </xf>
    <xf numFmtId="0" fontId="5" fillId="3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horizontal="center" vertical="center" wrapText="1"/>
    </xf>
    <xf numFmtId="4" fontId="5" fillId="3" borderId="22" xfId="0" applyNumberFormat="1" applyFont="1" applyFill="1" applyBorder="1" applyAlignment="1" applyProtection="1">
      <alignment horizontal="center" vertical="center"/>
      <protection/>
    </xf>
    <xf numFmtId="0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2" fillId="4" borderId="28" xfId="0" applyNumberFormat="1" applyFont="1" applyFill="1" applyBorder="1" applyAlignment="1" applyProtection="1">
      <alignment horizontal="center" vertical="center" wrapText="1"/>
      <protection/>
    </xf>
    <xf numFmtId="4" fontId="2" fillId="4" borderId="8" xfId="0" applyNumberFormat="1" applyFont="1" applyFill="1" applyBorder="1" applyAlignment="1" applyProtection="1">
      <alignment horizontal="center" vertical="center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180" fontId="7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182" fontId="3" fillId="4" borderId="8" xfId="0" applyNumberFormat="1" applyFont="1" applyFill="1" applyBorder="1" applyAlignment="1" applyProtection="1">
      <alignment horizontal="center" vertical="center" wrapText="1"/>
      <protection/>
    </xf>
    <xf numFmtId="182" fontId="14" fillId="0" borderId="0" xfId="0" applyNumberFormat="1" applyFont="1" applyAlignment="1">
      <alignment/>
    </xf>
    <xf numFmtId="0" fontId="2" fillId="3" borderId="29" xfId="0" applyFont="1" applyFill="1" applyBorder="1" applyAlignment="1" applyProtection="1">
      <alignment horizontal="left" vertical="center" wrapText="1"/>
      <protection/>
    </xf>
    <xf numFmtId="180" fontId="9" fillId="3" borderId="30" xfId="0" applyNumberFormat="1" applyFont="1" applyFill="1" applyBorder="1" applyAlignment="1">
      <alignment horizontal="center" vertical="center"/>
    </xf>
    <xf numFmtId="0" fontId="8" fillId="3" borderId="30" xfId="0" applyNumberFormat="1" applyFont="1" applyFill="1" applyBorder="1" applyAlignment="1">
      <alignment horizontal="center" vertical="center"/>
    </xf>
    <xf numFmtId="182" fontId="5" fillId="3" borderId="30" xfId="0" applyNumberFormat="1" applyFont="1" applyFill="1" applyBorder="1" applyAlignment="1" applyProtection="1">
      <alignment horizontal="center" vertical="center"/>
      <protection/>
    </xf>
    <xf numFmtId="0" fontId="0" fillId="3" borderId="30" xfId="0" applyFill="1" applyBorder="1" applyAlignment="1">
      <alignment horizontal="center"/>
    </xf>
    <xf numFmtId="2" fontId="1" fillId="3" borderId="30" xfId="0" applyNumberFormat="1" applyFont="1" applyFill="1" applyBorder="1" applyAlignment="1" applyProtection="1">
      <alignment/>
      <protection/>
    </xf>
    <xf numFmtId="0" fontId="5" fillId="3" borderId="31" xfId="0" applyNumberFormat="1" applyFont="1" applyFill="1" applyBorder="1" applyAlignment="1" applyProtection="1">
      <alignment horizontal="center" vertical="center" wrapText="1"/>
      <protection/>
    </xf>
    <xf numFmtId="0" fontId="7" fillId="3" borderId="3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Alignment="1">
      <alignment horizontal="left"/>
    </xf>
    <xf numFmtId="4" fontId="7" fillId="2" borderId="32" xfId="0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180" fontId="9" fillId="2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Border="1" applyAlignment="1">
      <alignment horizontal="center" vertical="center"/>
    </xf>
    <xf numFmtId="182" fontId="5" fillId="2" borderId="32" xfId="0" applyNumberFormat="1" applyFont="1" applyFill="1" applyBorder="1" applyAlignment="1" applyProtection="1">
      <alignment horizontal="center" vertical="center"/>
      <protection/>
    </xf>
    <xf numFmtId="2" fontId="1" fillId="2" borderId="32" xfId="0" applyNumberFormat="1" applyFont="1" applyFill="1" applyBorder="1" applyAlignment="1" applyProtection="1">
      <alignment/>
      <protection/>
    </xf>
    <xf numFmtId="0" fontId="5" fillId="2" borderId="32" xfId="0" applyNumberFormat="1" applyFont="1" applyFill="1" applyBorder="1" applyAlignment="1" applyProtection="1">
      <alignment horizontal="center"/>
      <protection/>
    </xf>
    <xf numFmtId="0" fontId="5" fillId="2" borderId="34" xfId="0" applyNumberFormat="1" applyFont="1" applyFill="1" applyBorder="1" applyAlignment="1" applyProtection="1">
      <alignment horizontal="center" vertical="center" wrapText="1"/>
      <protection/>
    </xf>
    <xf numFmtId="4" fontId="7" fillId="3" borderId="0" xfId="0" applyNumberFormat="1" applyFont="1" applyFill="1" applyBorder="1" applyAlignment="1" applyProtection="1">
      <alignment horizontal="center" vertical="center"/>
      <protection/>
    </xf>
    <xf numFmtId="4" fontId="7" fillId="3" borderId="22" xfId="0" applyNumberFormat="1" applyFont="1" applyFill="1" applyBorder="1" applyAlignment="1" applyProtection="1">
      <alignment horizontal="center" vertical="center"/>
      <protection/>
    </xf>
    <xf numFmtId="180" fontId="9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182" fontId="8" fillId="0" borderId="32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 wrapText="1"/>
    </xf>
    <xf numFmtId="4" fontId="1" fillId="3" borderId="22" xfId="0" applyNumberFormat="1" applyFont="1" applyFill="1" applyBorder="1" applyAlignment="1" applyProtection="1">
      <alignment/>
      <protection/>
    </xf>
    <xf numFmtId="0" fontId="5" fillId="3" borderId="22" xfId="0" applyNumberFormat="1" applyFont="1" applyFill="1" applyBorder="1" applyAlignment="1" applyProtection="1">
      <alignment horizontal="center"/>
      <protection/>
    </xf>
    <xf numFmtId="4" fontId="1" fillId="2" borderId="32" xfId="0" applyNumberFormat="1" applyFont="1" applyFill="1" applyBorder="1" applyAlignment="1" applyProtection="1">
      <alignment/>
      <protection/>
    </xf>
    <xf numFmtId="0" fontId="0" fillId="0" borderId="10" xfId="0" applyNumberFormat="1" applyBorder="1" applyAlignment="1">
      <alignment horizontal="center" vertical="center"/>
    </xf>
    <xf numFmtId="182" fontId="8" fillId="0" borderId="10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 applyProtection="1">
      <alignment horizontal="center" vertical="center"/>
      <protection/>
    </xf>
    <xf numFmtId="0" fontId="9" fillId="2" borderId="7" xfId="0" applyNumberFormat="1" applyFont="1" applyFill="1" applyBorder="1" applyAlignment="1" applyProtection="1">
      <alignment horizontal="center" vertical="center"/>
      <protection/>
    </xf>
    <xf numFmtId="0" fontId="9" fillId="0" borderId="7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 applyProtection="1">
      <alignment/>
      <protection/>
    </xf>
    <xf numFmtId="4" fontId="15" fillId="3" borderId="30" xfId="0" applyNumberFormat="1" applyFont="1" applyFill="1" applyBorder="1" applyAlignment="1" applyProtection="1">
      <alignment horizontal="center" vertical="center"/>
      <protection/>
    </xf>
    <xf numFmtId="180" fontId="13" fillId="3" borderId="2" xfId="0" applyNumberFormat="1" applyFont="1" applyFill="1" applyBorder="1" applyAlignment="1" applyProtection="1">
      <alignment horizontal="center" vertical="center" wrapText="1"/>
      <protection/>
    </xf>
    <xf numFmtId="0" fontId="13" fillId="3" borderId="2" xfId="0" applyNumberFormat="1" applyFont="1" applyFill="1" applyBorder="1" applyAlignment="1" applyProtection="1">
      <alignment horizontal="center" vertical="center" wrapText="1"/>
      <protection/>
    </xf>
    <xf numFmtId="182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10" xfId="0" applyNumberFormat="1" applyFont="1" applyFill="1" applyBorder="1" applyAlignment="1" applyProtection="1">
      <alignment horizontal="center"/>
      <protection locked="0"/>
    </xf>
    <xf numFmtId="0" fontId="5" fillId="3" borderId="22" xfId="0" applyNumberFormat="1" applyFont="1" applyFill="1" applyBorder="1" applyAlignment="1" applyProtection="1">
      <alignment/>
      <protection locked="0"/>
    </xf>
    <xf numFmtId="0" fontId="5" fillId="2" borderId="32" xfId="0" applyNumberFormat="1" applyFont="1" applyFill="1" applyBorder="1" applyAlignment="1" applyProtection="1">
      <alignment horizontal="center"/>
      <protection locked="0"/>
    </xf>
    <xf numFmtId="0" fontId="11" fillId="3" borderId="22" xfId="0" applyNumberFormat="1" applyFont="1" applyFill="1" applyBorder="1" applyAlignment="1" applyProtection="1">
      <alignment horizontal="center"/>
      <protection locked="0"/>
    </xf>
    <xf numFmtId="0" fontId="5" fillId="3" borderId="2" xfId="0" applyNumberFormat="1" applyFont="1" applyFill="1" applyBorder="1" applyAlignment="1" applyProtection="1">
      <alignment/>
      <protection locked="0"/>
    </xf>
    <xf numFmtId="0" fontId="5" fillId="2" borderId="1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Alignment="1">
      <alignment horizontal="center" vertical="center" wrapText="1"/>
    </xf>
    <xf numFmtId="182" fontId="7" fillId="2" borderId="0" xfId="0" applyNumberFormat="1" applyFont="1" applyFill="1" applyBorder="1" applyAlignment="1" applyProtection="1">
      <alignment horizontal="center" vertical="center"/>
      <protection/>
    </xf>
    <xf numFmtId="182" fontId="7" fillId="2" borderId="2" xfId="0" applyNumberFormat="1" applyFont="1" applyFill="1" applyBorder="1" applyAlignment="1" applyProtection="1">
      <alignment horizontal="center" vertical="center"/>
      <protection/>
    </xf>
    <xf numFmtId="182" fontId="7" fillId="2" borderId="30" xfId="0" applyNumberFormat="1" applyFont="1" applyFill="1" applyBorder="1" applyAlignment="1" applyProtection="1">
      <alignment horizontal="center" vertical="center"/>
      <protection/>
    </xf>
    <xf numFmtId="0" fontId="4" fillId="3" borderId="0" xfId="0" applyNumberFormat="1" applyFont="1" applyFill="1" applyBorder="1" applyAlignment="1" applyProtection="1">
      <alignment horizontal="center" wrapText="1"/>
      <protection/>
    </xf>
    <xf numFmtId="182" fontId="5" fillId="2" borderId="23" xfId="0" applyNumberFormat="1" applyFont="1" applyFill="1" applyBorder="1" applyAlignment="1" applyProtection="1">
      <alignment horizontal="center" vertical="center"/>
      <protection/>
    </xf>
    <xf numFmtId="182" fontId="5" fillId="2" borderId="17" xfId="0" applyNumberFormat="1" applyFont="1" applyFill="1" applyBorder="1" applyAlignment="1" applyProtection="1">
      <alignment horizontal="center" vertical="center"/>
      <protection/>
    </xf>
    <xf numFmtId="182" fontId="5" fillId="2" borderId="19" xfId="0" applyNumberFormat="1" applyFont="1" applyFill="1" applyBorder="1" applyAlignment="1" applyProtection="1">
      <alignment horizontal="center" vertical="center"/>
      <protection/>
    </xf>
    <xf numFmtId="182" fontId="5" fillId="2" borderId="35" xfId="0" applyNumberFormat="1" applyFont="1" applyFill="1" applyBorder="1" applyAlignment="1" applyProtection="1">
      <alignment horizontal="center" vertical="center"/>
      <protection/>
    </xf>
    <xf numFmtId="182" fontId="5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30" xfId="0" applyNumberFormat="1" applyFont="1" applyFill="1" applyBorder="1" applyAlignment="1" applyProtection="1">
      <alignment horizontal="left" wrapText="1"/>
      <protection/>
    </xf>
    <xf numFmtId="0" fontId="5" fillId="2" borderId="31" xfId="0" applyNumberFormat="1" applyFont="1" applyFill="1" applyBorder="1" applyAlignment="1" applyProtection="1">
      <alignment horizontal="left" wrapText="1"/>
      <protection/>
    </xf>
    <xf numFmtId="182" fontId="7" fillId="2" borderId="23" xfId="0" applyNumberFormat="1" applyFont="1" applyFill="1" applyBorder="1" applyAlignment="1" applyProtection="1">
      <alignment horizontal="center" vertical="center"/>
      <protection/>
    </xf>
    <xf numFmtId="0" fontId="5" fillId="2" borderId="17" xfId="0" applyNumberFormat="1" applyFont="1" applyFill="1" applyBorder="1" applyAlignment="1" applyProtection="1">
      <alignment horizontal="left" wrapText="1"/>
      <protection/>
    </xf>
    <xf numFmtId="0" fontId="5" fillId="2" borderId="0" xfId="0" applyNumberFormat="1" applyFont="1" applyFill="1" applyBorder="1" applyAlignment="1" applyProtection="1">
      <alignment horizontal="left" wrapText="1"/>
      <protection/>
    </xf>
    <xf numFmtId="0" fontId="5" fillId="2" borderId="26" xfId="0" applyNumberFormat="1" applyFont="1" applyFill="1" applyBorder="1" applyAlignment="1" applyProtection="1">
      <alignment horizontal="left" wrapText="1"/>
      <protection/>
    </xf>
    <xf numFmtId="0" fontId="5" fillId="2" borderId="19" xfId="0" applyNumberFormat="1" applyFont="1" applyFill="1" applyBorder="1" applyAlignment="1" applyProtection="1">
      <alignment horizontal="left" wrapText="1"/>
      <protection/>
    </xf>
    <xf numFmtId="2" fontId="1" fillId="2" borderId="12" xfId="0" applyNumberFormat="1" applyFont="1" applyFill="1" applyBorder="1" applyAlignment="1" applyProtection="1">
      <alignment horizontal="center"/>
      <protection/>
    </xf>
    <xf numFmtId="2" fontId="1" fillId="2" borderId="35" xfId="0" applyNumberFormat="1" applyFont="1" applyFill="1" applyBorder="1" applyAlignment="1" applyProtection="1">
      <alignment horizontal="center"/>
      <protection/>
    </xf>
    <xf numFmtId="2" fontId="1" fillId="2" borderId="36" xfId="0" applyNumberFormat="1" applyFont="1" applyFill="1" applyBorder="1" applyAlignment="1" applyProtection="1">
      <alignment horizontal="center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0" xfId="0" applyNumberFormat="1" applyFont="1" applyFill="1" applyBorder="1" applyAlignment="1" applyProtection="1">
      <alignment horizontal="center" wrapText="1"/>
      <protection/>
    </xf>
    <xf numFmtId="0" fontId="0" fillId="0" borderId="32" xfId="0" applyBorder="1" applyAlignment="1">
      <alignment horizontal="center"/>
    </xf>
    <xf numFmtId="0" fontId="0" fillId="0" borderId="10" xfId="0" applyBorder="1" applyAlignment="1">
      <alignment horizontal="center"/>
    </xf>
    <xf numFmtId="4" fontId="1" fillId="2" borderId="8" xfId="0" applyNumberFormat="1" applyFont="1" applyFill="1" applyBorder="1" applyAlignment="1" applyProtection="1">
      <alignment horizontal="center"/>
      <protection/>
    </xf>
    <xf numFmtId="4" fontId="1" fillId="2" borderId="7" xfId="0" applyNumberFormat="1" applyFont="1" applyFill="1" applyBorder="1" applyAlignment="1" applyProtection="1">
      <alignment horizontal="center"/>
      <protection/>
    </xf>
    <xf numFmtId="4" fontId="1" fillId="2" borderId="10" xfId="0" applyNumberFormat="1" applyFont="1" applyFill="1" applyBorder="1" applyAlignment="1" applyProtection="1">
      <alignment horizontal="center"/>
      <protection/>
    </xf>
    <xf numFmtId="2" fontId="1" fillId="2" borderId="8" xfId="0" applyNumberFormat="1" applyFont="1" applyFill="1" applyBorder="1" applyAlignment="1" applyProtection="1">
      <alignment horizontal="center"/>
      <protection/>
    </xf>
    <xf numFmtId="2" fontId="1" fillId="2" borderId="7" xfId="0" applyNumberFormat="1" applyFont="1" applyFill="1" applyBorder="1" applyAlignment="1" applyProtection="1">
      <alignment horizontal="center"/>
      <protection/>
    </xf>
    <xf numFmtId="2" fontId="1" fillId="2" borderId="10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5" fillId="2" borderId="23" xfId="0" applyNumberFormat="1" applyFont="1" applyFill="1" applyBorder="1" applyAlignment="1" applyProtection="1">
      <alignment horizontal="left" wrapText="1"/>
      <protection/>
    </xf>
    <xf numFmtId="0" fontId="5" fillId="2" borderId="2" xfId="0" applyNumberFormat="1" applyFont="1" applyFill="1" applyBorder="1" applyAlignment="1" applyProtection="1">
      <alignment horizontal="left" wrapText="1"/>
      <protection/>
    </xf>
    <xf numFmtId="0" fontId="5" fillId="2" borderId="25" xfId="0" applyNumberFormat="1" applyFont="1" applyFill="1" applyBorder="1" applyAlignment="1" applyProtection="1">
      <alignment horizontal="left" wrapText="1"/>
      <protection/>
    </xf>
    <xf numFmtId="182" fontId="7" fillId="2" borderId="2" xfId="0" applyNumberFormat="1" applyFont="1" applyFill="1" applyBorder="1" applyAlignment="1" applyProtection="1">
      <alignment horizontal="center" vertical="center"/>
      <protection/>
    </xf>
    <xf numFmtId="182" fontId="7" fillId="2" borderId="24" xfId="0" applyNumberFormat="1" applyFont="1" applyFill="1" applyBorder="1" applyAlignment="1" applyProtection="1">
      <alignment horizontal="center" vertical="center"/>
      <protection/>
    </xf>
    <xf numFmtId="182" fontId="7" fillId="2" borderId="17" xfId="0" applyNumberFormat="1" applyFont="1" applyFill="1" applyBorder="1" applyAlignment="1" applyProtection="1">
      <alignment horizontal="center" vertical="center"/>
      <protection/>
    </xf>
    <xf numFmtId="182" fontId="7" fillId="2" borderId="0" xfId="0" applyNumberFormat="1" applyFont="1" applyFill="1" applyBorder="1" applyAlignment="1" applyProtection="1">
      <alignment horizontal="center" vertical="center"/>
      <protection/>
    </xf>
    <xf numFmtId="182" fontId="7" fillId="2" borderId="18" xfId="0" applyNumberFormat="1" applyFont="1" applyFill="1" applyBorder="1" applyAlignment="1" applyProtection="1">
      <alignment horizontal="center" vertical="center"/>
      <protection/>
    </xf>
    <xf numFmtId="182" fontId="7" fillId="2" borderId="19" xfId="0" applyNumberFormat="1" applyFont="1" applyFill="1" applyBorder="1" applyAlignment="1" applyProtection="1">
      <alignment horizontal="center" vertical="center"/>
      <protection/>
    </xf>
    <xf numFmtId="182" fontId="7" fillId="2" borderId="30" xfId="0" applyNumberFormat="1" applyFont="1" applyFill="1" applyBorder="1" applyAlignment="1" applyProtection="1">
      <alignment horizontal="center" vertical="center"/>
      <protection/>
    </xf>
    <xf numFmtId="182" fontId="7" fillId="2" borderId="20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33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2" fontId="2" fillId="2" borderId="37" xfId="0" applyNumberFormat="1" applyFont="1" applyFill="1" applyBorder="1" applyAlignment="1" applyProtection="1">
      <alignment horizontal="center" vertical="center" wrapText="1"/>
      <protection/>
    </xf>
    <xf numFmtId="2" fontId="2" fillId="2" borderId="38" xfId="0" applyNumberFormat="1" applyFont="1" applyFill="1" applyBorder="1" applyAlignment="1" applyProtection="1">
      <alignment horizontal="center" vertical="center" wrapText="1"/>
      <protection/>
    </xf>
    <xf numFmtId="2" fontId="2" fillId="2" borderId="39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 applyProtection="1">
      <alignment horizontal="center"/>
      <protection/>
    </xf>
    <xf numFmtId="4" fontId="1" fillId="2" borderId="23" xfId="0" applyNumberFormat="1" applyFont="1" applyFill="1" applyBorder="1" applyAlignment="1" applyProtection="1">
      <alignment horizontal="center"/>
      <protection/>
    </xf>
    <xf numFmtId="4" fontId="1" fillId="2" borderId="24" xfId="0" applyNumberFormat="1" applyFont="1" applyFill="1" applyBorder="1" applyAlignment="1" applyProtection="1">
      <alignment horizontal="center"/>
      <protection/>
    </xf>
    <xf numFmtId="4" fontId="1" fillId="2" borderId="17" xfId="0" applyNumberFormat="1" applyFont="1" applyFill="1" applyBorder="1" applyAlignment="1" applyProtection="1">
      <alignment horizontal="center"/>
      <protection/>
    </xf>
    <xf numFmtId="4" fontId="1" fillId="2" borderId="18" xfId="0" applyNumberFormat="1" applyFont="1" applyFill="1" applyBorder="1" applyAlignment="1" applyProtection="1">
      <alignment horizontal="center"/>
      <protection/>
    </xf>
    <xf numFmtId="4" fontId="1" fillId="2" borderId="19" xfId="0" applyNumberFormat="1" applyFont="1" applyFill="1" applyBorder="1" applyAlignment="1" applyProtection="1">
      <alignment horizontal="center"/>
      <protection/>
    </xf>
    <xf numFmtId="4" fontId="1" fillId="2" borderId="20" xfId="0" applyNumberFormat="1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2" fontId="2" fillId="2" borderId="4" xfId="0" applyNumberFormat="1" applyFont="1" applyFill="1" applyBorder="1" applyAlignment="1" applyProtection="1">
      <alignment horizontal="center" vertical="center"/>
      <protection/>
    </xf>
    <xf numFmtId="2" fontId="2" fillId="2" borderId="5" xfId="0" applyNumberFormat="1" applyFont="1" applyFill="1" applyBorder="1" applyAlignment="1" applyProtection="1">
      <alignment horizontal="center" vertical="center"/>
      <protection/>
    </xf>
    <xf numFmtId="2" fontId="2" fillId="2" borderId="9" xfId="0" applyNumberFormat="1" applyFont="1" applyFill="1" applyBorder="1" applyAlignment="1" applyProtection="1">
      <alignment horizontal="center" vertical="center"/>
      <protection/>
    </xf>
    <xf numFmtId="0" fontId="2" fillId="2" borderId="33" xfId="0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/>
    </xf>
    <xf numFmtId="0" fontId="4" fillId="3" borderId="2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2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11</xdr:row>
      <xdr:rowOff>28575</xdr:rowOff>
    </xdr:from>
    <xdr:to>
      <xdr:col>8</xdr:col>
      <xdr:colOff>171450</xdr:colOff>
      <xdr:row>15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2562225"/>
          <a:ext cx="504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16</xdr:row>
      <xdr:rowOff>28575</xdr:rowOff>
    </xdr:from>
    <xdr:to>
      <xdr:col>8</xdr:col>
      <xdr:colOff>228600</xdr:colOff>
      <xdr:row>20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514725"/>
          <a:ext cx="561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21</xdr:row>
      <xdr:rowOff>19050</xdr:rowOff>
    </xdr:from>
    <xdr:to>
      <xdr:col>8</xdr:col>
      <xdr:colOff>285750</xdr:colOff>
      <xdr:row>25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4457700"/>
          <a:ext cx="6286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26</xdr:row>
      <xdr:rowOff>38100</xdr:rowOff>
    </xdr:from>
    <xdr:to>
      <xdr:col>8</xdr:col>
      <xdr:colOff>371475</xdr:colOff>
      <xdr:row>30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5429250"/>
          <a:ext cx="695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7</xdr:row>
      <xdr:rowOff>19050</xdr:rowOff>
    </xdr:from>
    <xdr:to>
      <xdr:col>8</xdr:col>
      <xdr:colOff>133350</xdr:colOff>
      <xdr:row>10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704975"/>
          <a:ext cx="457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152400</xdr:colOff>
      <xdr:row>38</xdr:row>
      <xdr:rowOff>219075</xdr:rowOff>
    </xdr:from>
    <xdr:to>
      <xdr:col>8</xdr:col>
      <xdr:colOff>647700</xdr:colOff>
      <xdr:row>40</xdr:row>
      <xdr:rowOff>314325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8181975"/>
          <a:ext cx="495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38</xdr:row>
      <xdr:rowOff>219075</xdr:rowOff>
    </xdr:from>
    <xdr:to>
      <xdr:col>8</xdr:col>
      <xdr:colOff>152400</xdr:colOff>
      <xdr:row>40</xdr:row>
      <xdr:rowOff>314325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86375" y="8181975"/>
          <a:ext cx="723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42</xdr:row>
      <xdr:rowOff>38100</xdr:rowOff>
    </xdr:from>
    <xdr:to>
      <xdr:col>8</xdr:col>
      <xdr:colOff>704850</xdr:colOff>
      <xdr:row>45</xdr:row>
      <xdr:rowOff>247650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95821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32</xdr:row>
      <xdr:rowOff>19050</xdr:rowOff>
    </xdr:from>
    <xdr:to>
      <xdr:col>8</xdr:col>
      <xdr:colOff>695325</xdr:colOff>
      <xdr:row>36</xdr:row>
      <xdr:rowOff>152400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672465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342900</xdr:colOff>
      <xdr:row>51</xdr:row>
      <xdr:rowOff>19050</xdr:rowOff>
    </xdr:from>
    <xdr:to>
      <xdr:col>8</xdr:col>
      <xdr:colOff>447675</xdr:colOff>
      <xdr:row>53</xdr:row>
      <xdr:rowOff>342900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2382500"/>
          <a:ext cx="714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47</xdr:row>
      <xdr:rowOff>38100</xdr:rowOff>
    </xdr:from>
    <xdr:to>
      <xdr:col>8</xdr:col>
      <xdr:colOff>685800</xdr:colOff>
      <xdr:row>49</xdr:row>
      <xdr:rowOff>314325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286375" y="10991850"/>
          <a:ext cx="1257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55</xdr:row>
      <xdr:rowOff>190500</xdr:rowOff>
    </xdr:from>
    <xdr:to>
      <xdr:col>8</xdr:col>
      <xdr:colOff>723900</xdr:colOff>
      <xdr:row>58</xdr:row>
      <xdr:rowOff>171450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24475" y="13963650"/>
          <a:ext cx="1257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59</xdr:row>
      <xdr:rowOff>28575</xdr:rowOff>
    </xdr:from>
    <xdr:to>
      <xdr:col>8</xdr:col>
      <xdr:colOff>685800</xdr:colOff>
      <xdr:row>62</xdr:row>
      <xdr:rowOff>295275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86375" y="15325725"/>
          <a:ext cx="1257300" cy="1409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76200</xdr:colOff>
      <xdr:row>87</xdr:row>
      <xdr:rowOff>238125</xdr:rowOff>
    </xdr:from>
    <xdr:to>
      <xdr:col>8</xdr:col>
      <xdr:colOff>733425</xdr:colOff>
      <xdr:row>89</xdr:row>
      <xdr:rowOff>19050</xdr:rowOff>
    </xdr:to>
    <xdr:pic>
      <xdr:nvPicPr>
        <xdr:cNvPr id="14" name="Picture 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24475" y="26079450"/>
          <a:ext cx="1266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75</xdr:row>
      <xdr:rowOff>19050</xdr:rowOff>
    </xdr:from>
    <xdr:to>
      <xdr:col>8</xdr:col>
      <xdr:colOff>676275</xdr:colOff>
      <xdr:row>76</xdr:row>
      <xdr:rowOff>352425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86375" y="21459825"/>
          <a:ext cx="1247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79</xdr:row>
      <xdr:rowOff>28575</xdr:rowOff>
    </xdr:from>
    <xdr:to>
      <xdr:col>8</xdr:col>
      <xdr:colOff>666750</xdr:colOff>
      <xdr:row>80</xdr:row>
      <xdr:rowOff>371475</xdr:rowOff>
    </xdr:to>
    <xdr:pic>
      <xdr:nvPicPr>
        <xdr:cNvPr id="16" name="Picture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86375" y="23002875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81</xdr:row>
      <xdr:rowOff>19050</xdr:rowOff>
    </xdr:from>
    <xdr:to>
      <xdr:col>8</xdr:col>
      <xdr:colOff>695325</xdr:colOff>
      <xdr:row>82</xdr:row>
      <xdr:rowOff>352425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267325" y="23755350"/>
          <a:ext cx="128587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83</xdr:row>
      <xdr:rowOff>9525</xdr:rowOff>
    </xdr:from>
    <xdr:to>
      <xdr:col>8</xdr:col>
      <xdr:colOff>685800</xdr:colOff>
      <xdr:row>84</xdr:row>
      <xdr:rowOff>352425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286375" y="24507825"/>
          <a:ext cx="12573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77</xdr:row>
      <xdr:rowOff>28575</xdr:rowOff>
    </xdr:from>
    <xdr:to>
      <xdr:col>8</xdr:col>
      <xdr:colOff>666750</xdr:colOff>
      <xdr:row>78</xdr:row>
      <xdr:rowOff>361950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86375" y="22231350"/>
          <a:ext cx="123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64</xdr:row>
      <xdr:rowOff>0</xdr:rowOff>
    </xdr:from>
    <xdr:to>
      <xdr:col>8</xdr:col>
      <xdr:colOff>200025</xdr:colOff>
      <xdr:row>66</xdr:row>
      <xdr:rowOff>104775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76850" y="17164050"/>
          <a:ext cx="781050" cy="866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190500</xdr:colOff>
      <xdr:row>65</xdr:row>
      <xdr:rowOff>19050</xdr:rowOff>
    </xdr:from>
    <xdr:to>
      <xdr:col>8</xdr:col>
      <xdr:colOff>657225</xdr:colOff>
      <xdr:row>66</xdr:row>
      <xdr:rowOff>219075</xdr:rowOff>
    </xdr:to>
    <xdr:pic>
      <xdr:nvPicPr>
        <xdr:cNvPr id="21" name="Picture 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38775" y="17564100"/>
          <a:ext cx="107632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19050</xdr:colOff>
      <xdr:row>66</xdr:row>
      <xdr:rowOff>19050</xdr:rowOff>
    </xdr:from>
    <xdr:to>
      <xdr:col>8</xdr:col>
      <xdr:colOff>190500</xdr:colOff>
      <xdr:row>68</xdr:row>
      <xdr:rowOff>180975</xdr:rowOff>
    </xdr:to>
    <xdr:pic>
      <xdr:nvPicPr>
        <xdr:cNvPr id="22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67325" y="17945100"/>
          <a:ext cx="7810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161925</xdr:colOff>
      <xdr:row>67</xdr:row>
      <xdr:rowOff>38100</xdr:rowOff>
    </xdr:from>
    <xdr:to>
      <xdr:col>8</xdr:col>
      <xdr:colOff>695325</xdr:colOff>
      <xdr:row>68</xdr:row>
      <xdr:rowOff>295275</xdr:rowOff>
    </xdr:to>
    <xdr:pic>
      <xdr:nvPicPr>
        <xdr:cNvPr id="23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10200" y="18345150"/>
          <a:ext cx="11430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47625</xdr:colOff>
      <xdr:row>67</xdr:row>
      <xdr:rowOff>333375</xdr:rowOff>
    </xdr:from>
    <xdr:to>
      <xdr:col>8</xdr:col>
      <xdr:colOff>219075</xdr:colOff>
      <xdr:row>70</xdr:row>
      <xdr:rowOff>123825</xdr:rowOff>
    </xdr:to>
    <xdr:pic>
      <xdr:nvPicPr>
        <xdr:cNvPr id="24" name="Picture 4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95900" y="18640425"/>
          <a:ext cx="7810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133350</xdr:colOff>
      <xdr:row>69</xdr:row>
      <xdr:rowOff>104775</xdr:rowOff>
    </xdr:from>
    <xdr:to>
      <xdr:col>8</xdr:col>
      <xdr:colOff>666750</xdr:colOff>
      <xdr:row>70</xdr:row>
      <xdr:rowOff>361950</xdr:rowOff>
    </xdr:to>
    <xdr:pic>
      <xdr:nvPicPr>
        <xdr:cNvPr id="25" name="Picture 4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381625" y="19173825"/>
          <a:ext cx="114300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70</xdr:row>
      <xdr:rowOff>19050</xdr:rowOff>
    </xdr:from>
    <xdr:to>
      <xdr:col>8</xdr:col>
      <xdr:colOff>209550</xdr:colOff>
      <xdr:row>72</xdr:row>
      <xdr:rowOff>190500</xdr:rowOff>
    </xdr:to>
    <xdr:pic>
      <xdr:nvPicPr>
        <xdr:cNvPr id="26" name="Picture 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86375" y="19469100"/>
          <a:ext cx="78105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114300</xdr:colOff>
      <xdr:row>71</xdr:row>
      <xdr:rowOff>276225</xdr:rowOff>
    </xdr:from>
    <xdr:to>
      <xdr:col>8</xdr:col>
      <xdr:colOff>609600</xdr:colOff>
      <xdr:row>73</xdr:row>
      <xdr:rowOff>323850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362575" y="20107275"/>
          <a:ext cx="110490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0</xdr:row>
      <xdr:rowOff>9525</xdr:rowOff>
    </xdr:from>
    <xdr:to>
      <xdr:col>14</xdr:col>
      <xdr:colOff>19050</xdr:colOff>
      <xdr:row>3</xdr:row>
      <xdr:rowOff>171450</xdr:rowOff>
    </xdr:to>
    <xdr:pic>
      <xdr:nvPicPr>
        <xdr:cNvPr id="28" name="Picture 5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9525"/>
          <a:ext cx="9591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90"/>
  <sheetViews>
    <sheetView tabSelected="1" workbookViewId="0" topLeftCell="A1">
      <selection activeCell="L9" sqref="L9"/>
    </sheetView>
  </sheetViews>
  <sheetFormatPr defaultColWidth="9.140625" defaultRowHeight="12.75"/>
  <cols>
    <col min="1" max="1" width="2.7109375" style="0" customWidth="1"/>
    <col min="2" max="2" width="38.140625" style="0" customWidth="1"/>
    <col min="3" max="3" width="13.7109375" style="7" customWidth="1"/>
    <col min="4" max="4" width="11.57421875" style="16" customWidth="1"/>
    <col min="5" max="6" width="12.57421875" style="36" hidden="1" customWidth="1"/>
    <col min="7" max="7" width="12.57421875" style="36" customWidth="1"/>
    <col min="9" max="9" width="12.8515625" style="0" customWidth="1"/>
    <col min="10" max="10" width="10.7109375" style="0" hidden="1" customWidth="1"/>
    <col min="11" max="12" width="11.140625" style="74" customWidth="1"/>
    <col min="13" max="13" width="11.57421875" style="75" customWidth="1"/>
    <col min="14" max="14" width="11.57421875" style="76" customWidth="1"/>
    <col min="15" max="15" width="3.421875" style="0" customWidth="1"/>
  </cols>
  <sheetData>
    <row r="1" ht="19.5" customHeight="1"/>
    <row r="2" ht="19.5" customHeight="1"/>
    <row r="3" ht="19.5" customHeight="1"/>
    <row r="4" ht="19.5" customHeight="1" thickBot="1"/>
    <row r="5" spans="2:14" ht="21" customHeight="1" hidden="1" thickBot="1">
      <c r="B5" s="103">
        <v>40852</v>
      </c>
      <c r="E5" s="94" t="s">
        <v>47</v>
      </c>
      <c r="F5" s="94"/>
      <c r="G5" s="94"/>
      <c r="I5" s="142" t="s">
        <v>54</v>
      </c>
      <c r="J5" s="143"/>
      <c r="K5" s="144"/>
      <c r="L5" s="144"/>
      <c r="M5" s="143"/>
      <c r="N5" s="145"/>
    </row>
    <row r="6" spans="1:14" s="2" customFormat="1" ht="33.75" customHeight="1" thickBot="1">
      <c r="A6" s="1"/>
      <c r="B6" s="91" t="s">
        <v>0</v>
      </c>
      <c r="C6" s="90" t="s">
        <v>49</v>
      </c>
      <c r="D6" s="92" t="s">
        <v>50</v>
      </c>
      <c r="E6" s="93" t="s">
        <v>1</v>
      </c>
      <c r="F6" s="93"/>
      <c r="G6" s="93" t="s">
        <v>1</v>
      </c>
      <c r="H6" s="165" t="s">
        <v>2</v>
      </c>
      <c r="I6" s="165"/>
      <c r="J6" s="37"/>
      <c r="K6" s="89" t="s">
        <v>52</v>
      </c>
      <c r="L6" s="89" t="s">
        <v>51</v>
      </c>
      <c r="M6" s="88" t="s">
        <v>3</v>
      </c>
      <c r="N6" s="87" t="s">
        <v>11</v>
      </c>
    </row>
    <row r="7" spans="2:14" s="2" customFormat="1" ht="21" customHeight="1" thickBot="1">
      <c r="B7" s="3" t="s">
        <v>21</v>
      </c>
      <c r="C7" s="38"/>
      <c r="D7" s="39"/>
      <c r="E7" s="40"/>
      <c r="F7" s="40"/>
      <c r="G7" s="40"/>
      <c r="H7" s="4"/>
      <c r="I7" s="4"/>
      <c r="J7" s="4"/>
      <c r="K7" s="39"/>
      <c r="L7" s="39"/>
      <c r="M7" s="77"/>
      <c r="N7" s="78"/>
    </row>
    <row r="8" spans="2:14" s="2" customFormat="1" ht="17.25" customHeight="1" thickBot="1">
      <c r="B8" s="208" t="s">
        <v>4</v>
      </c>
      <c r="C8" s="49" t="s">
        <v>5</v>
      </c>
      <c r="D8" s="21">
        <v>25</v>
      </c>
      <c r="E8" s="32">
        <v>10.93</v>
      </c>
      <c r="F8" s="32"/>
      <c r="G8" s="154">
        <v>11.5</v>
      </c>
      <c r="H8" s="171"/>
      <c r="I8" s="171"/>
      <c r="J8" s="15">
        <f aca="true" t="shared" si="0" ref="J8:J31">D8*E8</f>
        <v>273.25</v>
      </c>
      <c r="K8" s="133">
        <v>0</v>
      </c>
      <c r="L8" s="79">
        <f aca="true" t="shared" si="1" ref="L8:L31">D8*K8</f>
        <v>0</v>
      </c>
      <c r="M8" s="42">
        <f aca="true" t="shared" si="2" ref="M8:M70">K8*J8</f>
        <v>0</v>
      </c>
      <c r="N8" s="45"/>
    </row>
    <row r="9" spans="2:14" s="2" customFormat="1" ht="16.5" customHeight="1" thickBot="1">
      <c r="B9" s="209"/>
      <c r="C9" s="50" t="s">
        <v>5</v>
      </c>
      <c r="D9" s="22">
        <v>50</v>
      </c>
      <c r="E9" s="33">
        <v>10.93</v>
      </c>
      <c r="F9" s="33"/>
      <c r="G9" s="154">
        <v>11.5</v>
      </c>
      <c r="H9" s="172"/>
      <c r="I9" s="172"/>
      <c r="J9" s="14">
        <f t="shared" si="0"/>
        <v>546.5</v>
      </c>
      <c r="K9" s="134">
        <v>0</v>
      </c>
      <c r="L9" s="80">
        <f t="shared" si="1"/>
        <v>0</v>
      </c>
      <c r="M9" s="41">
        <f t="shared" si="2"/>
        <v>0</v>
      </c>
      <c r="N9" s="46"/>
    </row>
    <row r="10" spans="2:14" s="2" customFormat="1" ht="16.5" customHeight="1" thickBot="1">
      <c r="B10" s="209"/>
      <c r="C10" s="50" t="s">
        <v>5</v>
      </c>
      <c r="D10" s="22">
        <v>100</v>
      </c>
      <c r="E10" s="33">
        <v>10.93</v>
      </c>
      <c r="F10" s="33"/>
      <c r="G10" s="154">
        <v>11.5</v>
      </c>
      <c r="H10" s="172"/>
      <c r="I10" s="172"/>
      <c r="J10" s="14">
        <f t="shared" si="0"/>
        <v>1093</v>
      </c>
      <c r="K10" s="134">
        <v>0</v>
      </c>
      <c r="L10" s="80">
        <f t="shared" si="1"/>
        <v>0</v>
      </c>
      <c r="M10" s="41">
        <f t="shared" si="2"/>
        <v>0</v>
      </c>
      <c r="N10" s="46"/>
    </row>
    <row r="11" spans="2:14" s="2" customFormat="1" ht="16.5" customHeight="1" thickBot="1">
      <c r="B11" s="210"/>
      <c r="C11" s="51" t="s">
        <v>5</v>
      </c>
      <c r="D11" s="23">
        <v>150</v>
      </c>
      <c r="E11" s="35">
        <v>10.93</v>
      </c>
      <c r="F11" s="35"/>
      <c r="G11" s="154">
        <v>11.5</v>
      </c>
      <c r="H11" s="173"/>
      <c r="I11" s="173"/>
      <c r="J11" s="18">
        <f t="shared" si="0"/>
        <v>1639.5</v>
      </c>
      <c r="K11" s="135">
        <v>0</v>
      </c>
      <c r="L11" s="81">
        <f t="shared" si="1"/>
        <v>0</v>
      </c>
      <c r="M11" s="44">
        <f t="shared" si="2"/>
        <v>0</v>
      </c>
      <c r="N11" s="47"/>
    </row>
    <row r="12" spans="2:14" s="25" customFormat="1" ht="15" customHeight="1" thickBot="1">
      <c r="B12" s="211" t="s">
        <v>4</v>
      </c>
      <c r="C12" s="49" t="s">
        <v>6</v>
      </c>
      <c r="D12" s="21">
        <v>10</v>
      </c>
      <c r="E12" s="32">
        <v>13.98</v>
      </c>
      <c r="F12" s="32"/>
      <c r="G12" s="154">
        <v>14.5</v>
      </c>
      <c r="H12" s="174"/>
      <c r="I12" s="174"/>
      <c r="J12" s="26">
        <f t="shared" si="0"/>
        <v>139.8</v>
      </c>
      <c r="K12" s="133">
        <v>0</v>
      </c>
      <c r="L12" s="79">
        <f t="shared" si="1"/>
        <v>0</v>
      </c>
      <c r="M12" s="42">
        <f t="shared" si="2"/>
        <v>0</v>
      </c>
      <c r="N12" s="45"/>
    </row>
    <row r="13" spans="2:14" s="25" customFormat="1" ht="15" customHeight="1" thickBot="1">
      <c r="B13" s="212"/>
      <c r="C13" s="50" t="s">
        <v>6</v>
      </c>
      <c r="D13" s="22">
        <v>25</v>
      </c>
      <c r="E13" s="33">
        <v>13.98</v>
      </c>
      <c r="F13" s="33"/>
      <c r="G13" s="154">
        <v>14.5</v>
      </c>
      <c r="H13" s="175"/>
      <c r="I13" s="175"/>
      <c r="J13" s="27">
        <f t="shared" si="0"/>
        <v>349.5</v>
      </c>
      <c r="K13" s="134">
        <v>0</v>
      </c>
      <c r="L13" s="80">
        <f t="shared" si="1"/>
        <v>0</v>
      </c>
      <c r="M13" s="41">
        <f t="shared" si="2"/>
        <v>0</v>
      </c>
      <c r="N13" s="46"/>
    </row>
    <row r="14" spans="2:14" s="25" customFormat="1" ht="15" customHeight="1" thickBot="1">
      <c r="B14" s="212"/>
      <c r="C14" s="50" t="s">
        <v>6</v>
      </c>
      <c r="D14" s="22">
        <v>50</v>
      </c>
      <c r="E14" s="33">
        <v>13.98</v>
      </c>
      <c r="F14" s="33"/>
      <c r="G14" s="154">
        <v>14.5</v>
      </c>
      <c r="H14" s="175"/>
      <c r="I14" s="175"/>
      <c r="J14" s="27">
        <f t="shared" si="0"/>
        <v>699</v>
      </c>
      <c r="K14" s="134">
        <v>0</v>
      </c>
      <c r="L14" s="80">
        <f t="shared" si="1"/>
        <v>0</v>
      </c>
      <c r="M14" s="41">
        <f t="shared" si="2"/>
        <v>0</v>
      </c>
      <c r="N14" s="46"/>
    </row>
    <row r="15" spans="2:14" s="25" customFormat="1" ht="15" customHeight="1" thickBot="1">
      <c r="B15" s="212"/>
      <c r="C15" s="50" t="s">
        <v>6</v>
      </c>
      <c r="D15" s="22">
        <v>100</v>
      </c>
      <c r="E15" s="33">
        <v>13.98</v>
      </c>
      <c r="F15" s="33"/>
      <c r="G15" s="154">
        <v>14.5</v>
      </c>
      <c r="H15" s="175"/>
      <c r="I15" s="175"/>
      <c r="J15" s="27">
        <f t="shared" si="0"/>
        <v>1398</v>
      </c>
      <c r="K15" s="134">
        <v>0</v>
      </c>
      <c r="L15" s="80">
        <f t="shared" si="1"/>
        <v>0</v>
      </c>
      <c r="M15" s="41">
        <f t="shared" si="2"/>
        <v>0</v>
      </c>
      <c r="N15" s="46"/>
    </row>
    <row r="16" spans="2:14" s="25" customFormat="1" ht="15" customHeight="1" thickBot="1">
      <c r="B16" s="213"/>
      <c r="C16" s="51" t="s">
        <v>6</v>
      </c>
      <c r="D16" s="23">
        <v>150</v>
      </c>
      <c r="E16" s="35">
        <v>13.98</v>
      </c>
      <c r="F16" s="35"/>
      <c r="G16" s="154">
        <v>14.5</v>
      </c>
      <c r="H16" s="176"/>
      <c r="I16" s="176"/>
      <c r="J16" s="29">
        <f t="shared" si="0"/>
        <v>2097</v>
      </c>
      <c r="K16" s="135">
        <v>0</v>
      </c>
      <c r="L16" s="81">
        <f t="shared" si="1"/>
        <v>0</v>
      </c>
      <c r="M16" s="44">
        <f t="shared" si="2"/>
        <v>0</v>
      </c>
      <c r="N16" s="47"/>
    </row>
    <row r="17" spans="1:14" s="6" customFormat="1" ht="15" customHeight="1" thickBot="1">
      <c r="A17" s="5"/>
      <c r="B17" s="198" t="s">
        <v>4</v>
      </c>
      <c r="C17" s="52" t="s">
        <v>7</v>
      </c>
      <c r="D17" s="21">
        <v>10</v>
      </c>
      <c r="E17" s="32">
        <v>18.85</v>
      </c>
      <c r="F17" s="32"/>
      <c r="G17" s="154">
        <v>17.9</v>
      </c>
      <c r="H17" s="177"/>
      <c r="I17" s="177"/>
      <c r="J17" s="26">
        <f t="shared" si="0"/>
        <v>188.5</v>
      </c>
      <c r="K17" s="133">
        <v>0</v>
      </c>
      <c r="L17" s="79">
        <f t="shared" si="1"/>
        <v>0</v>
      </c>
      <c r="M17" s="42">
        <f t="shared" si="2"/>
        <v>0</v>
      </c>
      <c r="N17" s="45"/>
    </row>
    <row r="18" spans="1:14" s="6" customFormat="1" ht="15" customHeight="1" thickBot="1">
      <c r="A18" s="5"/>
      <c r="B18" s="199"/>
      <c r="C18" s="53" t="s">
        <v>7</v>
      </c>
      <c r="D18" s="22">
        <v>25</v>
      </c>
      <c r="E18" s="33">
        <v>18.85</v>
      </c>
      <c r="F18" s="33"/>
      <c r="G18" s="154">
        <v>17.9</v>
      </c>
      <c r="H18" s="178"/>
      <c r="I18" s="178"/>
      <c r="J18" s="27">
        <f t="shared" si="0"/>
        <v>471.25000000000006</v>
      </c>
      <c r="K18" s="134">
        <v>0</v>
      </c>
      <c r="L18" s="80">
        <f t="shared" si="1"/>
        <v>0</v>
      </c>
      <c r="M18" s="41">
        <f t="shared" si="2"/>
        <v>0</v>
      </c>
      <c r="N18" s="46"/>
    </row>
    <row r="19" spans="1:14" s="6" customFormat="1" ht="15" customHeight="1" thickBot="1">
      <c r="A19" s="5"/>
      <c r="B19" s="199"/>
      <c r="C19" s="53" t="s">
        <v>7</v>
      </c>
      <c r="D19" s="22">
        <v>50</v>
      </c>
      <c r="E19" s="33">
        <v>18.85</v>
      </c>
      <c r="F19" s="33"/>
      <c r="G19" s="154">
        <v>17.9</v>
      </c>
      <c r="H19" s="178"/>
      <c r="I19" s="178"/>
      <c r="J19" s="27">
        <f t="shared" si="0"/>
        <v>942.5000000000001</v>
      </c>
      <c r="K19" s="134">
        <v>0</v>
      </c>
      <c r="L19" s="80">
        <f t="shared" si="1"/>
        <v>0</v>
      </c>
      <c r="M19" s="41">
        <f t="shared" si="2"/>
        <v>0</v>
      </c>
      <c r="N19" s="46"/>
    </row>
    <row r="20" spans="1:14" s="6" customFormat="1" ht="15" customHeight="1" thickBot="1">
      <c r="A20" s="5"/>
      <c r="B20" s="199"/>
      <c r="C20" s="53" t="s">
        <v>7</v>
      </c>
      <c r="D20" s="22">
        <v>100</v>
      </c>
      <c r="E20" s="33">
        <v>18.85</v>
      </c>
      <c r="F20" s="33"/>
      <c r="G20" s="154">
        <v>17.9</v>
      </c>
      <c r="H20" s="178"/>
      <c r="I20" s="178"/>
      <c r="J20" s="27">
        <f t="shared" si="0"/>
        <v>1885.0000000000002</v>
      </c>
      <c r="K20" s="134">
        <v>0</v>
      </c>
      <c r="L20" s="80">
        <f t="shared" si="1"/>
        <v>0</v>
      </c>
      <c r="M20" s="41">
        <f t="shared" si="2"/>
        <v>0</v>
      </c>
      <c r="N20" s="46"/>
    </row>
    <row r="21" spans="1:14" s="6" customFormat="1" ht="15" customHeight="1" thickBot="1">
      <c r="A21" s="5"/>
      <c r="B21" s="200"/>
      <c r="C21" s="54" t="s">
        <v>7</v>
      </c>
      <c r="D21" s="23">
        <v>150</v>
      </c>
      <c r="E21" s="35">
        <v>18.85</v>
      </c>
      <c r="F21" s="35"/>
      <c r="G21" s="154">
        <v>17.9</v>
      </c>
      <c r="H21" s="179"/>
      <c r="I21" s="179"/>
      <c r="J21" s="29">
        <f t="shared" si="0"/>
        <v>2827.5</v>
      </c>
      <c r="K21" s="135">
        <v>0</v>
      </c>
      <c r="L21" s="81">
        <f t="shared" si="1"/>
        <v>0</v>
      </c>
      <c r="M21" s="44">
        <f t="shared" si="2"/>
        <v>0</v>
      </c>
      <c r="N21" s="47"/>
    </row>
    <row r="22" spans="1:14" s="6" customFormat="1" ht="15" customHeight="1" thickBot="1">
      <c r="A22" s="5"/>
      <c r="B22" s="198" t="s">
        <v>4</v>
      </c>
      <c r="C22" s="52" t="s">
        <v>8</v>
      </c>
      <c r="D22" s="21">
        <v>10</v>
      </c>
      <c r="E22" s="32">
        <v>22.86</v>
      </c>
      <c r="F22" s="32"/>
      <c r="G22" s="154">
        <v>22.7</v>
      </c>
      <c r="H22" s="177"/>
      <c r="I22" s="177"/>
      <c r="J22" s="26">
        <f t="shared" si="0"/>
        <v>228.6</v>
      </c>
      <c r="K22" s="133">
        <v>0</v>
      </c>
      <c r="L22" s="79">
        <f t="shared" si="1"/>
        <v>0</v>
      </c>
      <c r="M22" s="42">
        <f t="shared" si="2"/>
        <v>0</v>
      </c>
      <c r="N22" s="45"/>
    </row>
    <row r="23" spans="1:14" s="6" customFormat="1" ht="15" customHeight="1" thickBot="1">
      <c r="A23" s="5"/>
      <c r="B23" s="199"/>
      <c r="C23" s="53" t="s">
        <v>8</v>
      </c>
      <c r="D23" s="22">
        <v>25</v>
      </c>
      <c r="E23" s="33">
        <v>22.86</v>
      </c>
      <c r="F23" s="33"/>
      <c r="G23" s="154">
        <v>22.7</v>
      </c>
      <c r="H23" s="178"/>
      <c r="I23" s="178"/>
      <c r="J23" s="27">
        <f t="shared" si="0"/>
        <v>571.5</v>
      </c>
      <c r="K23" s="134">
        <v>0</v>
      </c>
      <c r="L23" s="80">
        <f t="shared" si="1"/>
        <v>0</v>
      </c>
      <c r="M23" s="41">
        <f t="shared" si="2"/>
        <v>0</v>
      </c>
      <c r="N23" s="46"/>
    </row>
    <row r="24" spans="1:14" s="6" customFormat="1" ht="15" customHeight="1" thickBot="1">
      <c r="A24" s="5"/>
      <c r="B24" s="199"/>
      <c r="C24" s="53" t="s">
        <v>8</v>
      </c>
      <c r="D24" s="22">
        <v>50</v>
      </c>
      <c r="E24" s="33">
        <v>22.86</v>
      </c>
      <c r="F24" s="33"/>
      <c r="G24" s="154">
        <v>22.7</v>
      </c>
      <c r="H24" s="178"/>
      <c r="I24" s="178"/>
      <c r="J24" s="27">
        <f t="shared" si="0"/>
        <v>1143</v>
      </c>
      <c r="K24" s="134">
        <v>0</v>
      </c>
      <c r="L24" s="80">
        <f t="shared" si="1"/>
        <v>0</v>
      </c>
      <c r="M24" s="41">
        <f t="shared" si="2"/>
        <v>0</v>
      </c>
      <c r="N24" s="46"/>
    </row>
    <row r="25" spans="1:14" s="6" customFormat="1" ht="15" customHeight="1" thickBot="1">
      <c r="A25" s="5"/>
      <c r="B25" s="199"/>
      <c r="C25" s="53" t="s">
        <v>8</v>
      </c>
      <c r="D25" s="22">
        <v>100</v>
      </c>
      <c r="E25" s="33">
        <v>22.86</v>
      </c>
      <c r="F25" s="33"/>
      <c r="G25" s="154">
        <v>22.7</v>
      </c>
      <c r="H25" s="178"/>
      <c r="I25" s="178"/>
      <c r="J25" s="27">
        <f t="shared" si="0"/>
        <v>2286</v>
      </c>
      <c r="K25" s="134">
        <v>0</v>
      </c>
      <c r="L25" s="80">
        <f t="shared" si="1"/>
        <v>0</v>
      </c>
      <c r="M25" s="41">
        <f t="shared" si="2"/>
        <v>0</v>
      </c>
      <c r="N25" s="46"/>
    </row>
    <row r="26" spans="1:14" s="6" customFormat="1" ht="15" customHeight="1" thickBot="1">
      <c r="A26" s="5"/>
      <c r="B26" s="200"/>
      <c r="C26" s="54" t="s">
        <v>8</v>
      </c>
      <c r="D26" s="23">
        <v>150</v>
      </c>
      <c r="E26" s="35">
        <v>22.86</v>
      </c>
      <c r="F26" s="35"/>
      <c r="G26" s="154">
        <v>22.7</v>
      </c>
      <c r="H26" s="179"/>
      <c r="I26" s="179"/>
      <c r="J26" s="29">
        <f t="shared" si="0"/>
        <v>3429</v>
      </c>
      <c r="K26" s="135">
        <v>0</v>
      </c>
      <c r="L26" s="81">
        <f t="shared" si="1"/>
        <v>0</v>
      </c>
      <c r="M26" s="44">
        <f t="shared" si="2"/>
        <v>0</v>
      </c>
      <c r="N26" s="47"/>
    </row>
    <row r="27" spans="1:14" s="6" customFormat="1" ht="16.5" customHeight="1" thickBot="1">
      <c r="A27" s="5"/>
      <c r="B27" s="198" t="s">
        <v>4</v>
      </c>
      <c r="C27" s="52" t="s">
        <v>9</v>
      </c>
      <c r="D27" s="21">
        <v>10</v>
      </c>
      <c r="E27" s="32">
        <v>29.8</v>
      </c>
      <c r="F27" s="32"/>
      <c r="G27" s="154">
        <v>29.7</v>
      </c>
      <c r="H27" s="177"/>
      <c r="I27" s="177"/>
      <c r="J27" s="20">
        <f t="shared" si="0"/>
        <v>298</v>
      </c>
      <c r="K27" s="133">
        <v>0</v>
      </c>
      <c r="L27" s="79">
        <f t="shared" si="1"/>
        <v>0</v>
      </c>
      <c r="M27" s="42">
        <f t="shared" si="2"/>
        <v>0</v>
      </c>
      <c r="N27" s="45"/>
    </row>
    <row r="28" spans="1:14" s="6" customFormat="1" ht="16.5" customHeight="1" thickBot="1">
      <c r="A28" s="5"/>
      <c r="B28" s="199"/>
      <c r="C28" s="53" t="s">
        <v>9</v>
      </c>
      <c r="D28" s="22">
        <v>25</v>
      </c>
      <c r="E28" s="33">
        <v>29.8</v>
      </c>
      <c r="F28" s="33"/>
      <c r="G28" s="154">
        <v>29.7</v>
      </c>
      <c r="H28" s="178"/>
      <c r="I28" s="178"/>
      <c r="J28" s="19">
        <f t="shared" si="0"/>
        <v>745</v>
      </c>
      <c r="K28" s="134">
        <v>0</v>
      </c>
      <c r="L28" s="80">
        <f t="shared" si="1"/>
        <v>0</v>
      </c>
      <c r="M28" s="41">
        <f t="shared" si="2"/>
        <v>0</v>
      </c>
      <c r="N28" s="46"/>
    </row>
    <row r="29" spans="1:14" s="6" customFormat="1" ht="16.5" customHeight="1" thickBot="1">
      <c r="A29" s="5"/>
      <c r="B29" s="199"/>
      <c r="C29" s="53" t="s">
        <v>9</v>
      </c>
      <c r="D29" s="22">
        <v>50</v>
      </c>
      <c r="E29" s="33">
        <v>29.8</v>
      </c>
      <c r="F29" s="33"/>
      <c r="G29" s="154">
        <v>29.7</v>
      </c>
      <c r="H29" s="178"/>
      <c r="I29" s="178"/>
      <c r="J29" s="19">
        <f t="shared" si="0"/>
        <v>1490</v>
      </c>
      <c r="K29" s="134">
        <v>0</v>
      </c>
      <c r="L29" s="80">
        <f t="shared" si="1"/>
        <v>0</v>
      </c>
      <c r="M29" s="41">
        <f t="shared" si="2"/>
        <v>0</v>
      </c>
      <c r="N29" s="46"/>
    </row>
    <row r="30" spans="1:14" s="6" customFormat="1" ht="17.25" customHeight="1" thickBot="1">
      <c r="A30" s="5"/>
      <c r="B30" s="199"/>
      <c r="C30" s="53" t="s">
        <v>9</v>
      </c>
      <c r="D30" s="22">
        <v>100</v>
      </c>
      <c r="E30" s="33">
        <v>29.8</v>
      </c>
      <c r="F30" s="33"/>
      <c r="G30" s="154">
        <v>29.7</v>
      </c>
      <c r="H30" s="178"/>
      <c r="I30" s="178"/>
      <c r="J30" s="19">
        <f t="shared" si="0"/>
        <v>2980</v>
      </c>
      <c r="K30" s="134">
        <v>0</v>
      </c>
      <c r="L30" s="80">
        <f t="shared" si="1"/>
        <v>0</v>
      </c>
      <c r="M30" s="41">
        <f t="shared" si="2"/>
        <v>0</v>
      </c>
      <c r="N30" s="46"/>
    </row>
    <row r="31" spans="1:14" s="6" customFormat="1" ht="15.75" customHeight="1" thickBot="1">
      <c r="A31" s="5"/>
      <c r="B31" s="200"/>
      <c r="C31" s="54" t="s">
        <v>9</v>
      </c>
      <c r="D31" s="23">
        <v>150</v>
      </c>
      <c r="E31" s="35">
        <v>29.8</v>
      </c>
      <c r="F31" s="35"/>
      <c r="G31" s="154">
        <v>29.7</v>
      </c>
      <c r="H31" s="179"/>
      <c r="I31" s="179"/>
      <c r="J31" s="105">
        <f t="shared" si="0"/>
        <v>4470</v>
      </c>
      <c r="K31" s="135">
        <v>0</v>
      </c>
      <c r="L31" s="81">
        <f t="shared" si="1"/>
        <v>0</v>
      </c>
      <c r="M31" s="44">
        <f t="shared" si="2"/>
        <v>0</v>
      </c>
      <c r="N31" s="47"/>
    </row>
    <row r="32" spans="2:14" s="2" customFormat="1" ht="21" customHeight="1" thickBot="1">
      <c r="B32" s="62" t="s">
        <v>20</v>
      </c>
      <c r="C32" s="63"/>
      <c r="D32" s="64"/>
      <c r="E32" s="65"/>
      <c r="F32" s="65"/>
      <c r="G32" s="65"/>
      <c r="H32" s="66"/>
      <c r="I32" s="66"/>
      <c r="J32" s="66"/>
      <c r="K32" s="136"/>
      <c r="L32" s="64"/>
      <c r="M32" s="114"/>
      <c r="N32" s="86"/>
    </row>
    <row r="33" spans="2:14" s="2" customFormat="1" ht="16.5" customHeight="1">
      <c r="B33" s="106" t="s">
        <v>4</v>
      </c>
      <c r="C33" s="107" t="s">
        <v>5</v>
      </c>
      <c r="D33" s="108">
        <v>25</v>
      </c>
      <c r="E33" s="109">
        <v>16.34</v>
      </c>
      <c r="F33" s="109"/>
      <c r="G33" s="109">
        <v>16.54</v>
      </c>
      <c r="H33" s="201"/>
      <c r="I33" s="201"/>
      <c r="J33" s="121">
        <f>D33*E33</f>
        <v>408.5</v>
      </c>
      <c r="K33" s="137">
        <v>0</v>
      </c>
      <c r="L33" s="111">
        <f>D33*K33</f>
        <v>0</v>
      </c>
      <c r="M33" s="104">
        <f t="shared" si="2"/>
        <v>0</v>
      </c>
      <c r="N33" s="112"/>
    </row>
    <row r="34" spans="2:14" s="25" customFormat="1" ht="15" customHeight="1">
      <c r="B34" s="12" t="s">
        <v>4</v>
      </c>
      <c r="C34" s="50" t="s">
        <v>6</v>
      </c>
      <c r="D34" s="22">
        <v>25</v>
      </c>
      <c r="E34" s="33">
        <v>20.42</v>
      </c>
      <c r="F34" s="33"/>
      <c r="G34" s="33">
        <v>20.62</v>
      </c>
      <c r="H34" s="172"/>
      <c r="I34" s="172"/>
      <c r="J34" s="27">
        <f>D34*E34</f>
        <v>510.50000000000006</v>
      </c>
      <c r="K34" s="134">
        <v>0</v>
      </c>
      <c r="L34" s="80">
        <f>D34*K34</f>
        <v>0</v>
      </c>
      <c r="M34" s="41">
        <f t="shared" si="2"/>
        <v>0</v>
      </c>
      <c r="N34" s="46"/>
    </row>
    <row r="35" spans="1:14" s="6" customFormat="1" ht="15" customHeight="1">
      <c r="A35" s="5"/>
      <c r="B35" s="30" t="s">
        <v>4</v>
      </c>
      <c r="C35" s="53" t="s">
        <v>7</v>
      </c>
      <c r="D35" s="22">
        <v>25</v>
      </c>
      <c r="E35" s="33">
        <v>24.5</v>
      </c>
      <c r="F35" s="33"/>
      <c r="G35" s="33">
        <v>24.7</v>
      </c>
      <c r="H35" s="172"/>
      <c r="I35" s="172"/>
      <c r="J35" s="27">
        <f>D35*E35</f>
        <v>612.5</v>
      </c>
      <c r="K35" s="134">
        <v>0</v>
      </c>
      <c r="L35" s="80">
        <f>D35*K35</f>
        <v>0</v>
      </c>
      <c r="M35" s="41">
        <f t="shared" si="2"/>
        <v>0</v>
      </c>
      <c r="N35" s="46"/>
    </row>
    <row r="36" spans="1:14" s="6" customFormat="1" ht="15" customHeight="1">
      <c r="A36" s="5"/>
      <c r="B36" s="12" t="s">
        <v>4</v>
      </c>
      <c r="C36" s="53" t="s">
        <v>8</v>
      </c>
      <c r="D36" s="22">
        <v>25</v>
      </c>
      <c r="E36" s="33">
        <v>30.64</v>
      </c>
      <c r="F36" s="33"/>
      <c r="G36" s="33">
        <v>30.84</v>
      </c>
      <c r="H36" s="172"/>
      <c r="I36" s="172"/>
      <c r="J36" s="27">
        <f>D36*E36</f>
        <v>766</v>
      </c>
      <c r="K36" s="134">
        <v>0</v>
      </c>
      <c r="L36" s="80">
        <f>D36*K36</f>
        <v>0</v>
      </c>
      <c r="M36" s="41">
        <f t="shared" si="2"/>
        <v>0</v>
      </c>
      <c r="N36" s="46"/>
    </row>
    <row r="37" spans="1:14" s="6" customFormat="1" ht="16.5" customHeight="1" thickBot="1">
      <c r="A37" s="5"/>
      <c r="B37" s="17" t="s">
        <v>4</v>
      </c>
      <c r="C37" s="54" t="s">
        <v>9</v>
      </c>
      <c r="D37" s="23">
        <v>25</v>
      </c>
      <c r="E37" s="35">
        <v>40.85</v>
      </c>
      <c r="F37" s="35"/>
      <c r="G37" s="35">
        <v>41.05</v>
      </c>
      <c r="H37" s="173"/>
      <c r="I37" s="173"/>
      <c r="J37" s="105">
        <f>D37*E37</f>
        <v>1021.25</v>
      </c>
      <c r="K37" s="135">
        <v>0</v>
      </c>
      <c r="L37" s="81">
        <f>D37*K37</f>
        <v>0</v>
      </c>
      <c r="M37" s="44">
        <f t="shared" si="2"/>
        <v>0</v>
      </c>
      <c r="N37" s="47"/>
    </row>
    <row r="38" spans="2:14" s="2" customFormat="1" ht="21" customHeight="1" thickBot="1">
      <c r="B38" s="62" t="s">
        <v>13</v>
      </c>
      <c r="C38" s="216" t="s">
        <v>10</v>
      </c>
      <c r="D38" s="216"/>
      <c r="E38" s="216"/>
      <c r="F38" s="216"/>
      <c r="G38" s="216"/>
      <c r="H38" s="216"/>
      <c r="I38" s="216"/>
      <c r="J38" s="119"/>
      <c r="K38" s="138"/>
      <c r="L38" s="120"/>
      <c r="M38" s="114"/>
      <c r="N38" s="86"/>
    </row>
    <row r="39" spans="2:14" ht="34.5" customHeight="1">
      <c r="B39" s="214" t="s">
        <v>4</v>
      </c>
      <c r="C39" s="115" t="s">
        <v>6</v>
      </c>
      <c r="D39" s="116">
        <v>25</v>
      </c>
      <c r="E39" s="117">
        <v>26.2</v>
      </c>
      <c r="F39" s="117"/>
      <c r="G39" s="117">
        <v>26.7</v>
      </c>
      <c r="H39" s="169"/>
      <c r="I39" s="169"/>
      <c r="J39" s="110">
        <f>D39*E39</f>
        <v>655</v>
      </c>
      <c r="K39" s="137">
        <v>0</v>
      </c>
      <c r="L39" s="111">
        <f>D39*K39</f>
        <v>0</v>
      </c>
      <c r="M39" s="104">
        <f t="shared" si="2"/>
        <v>0</v>
      </c>
      <c r="N39" s="118"/>
    </row>
    <row r="40" spans="2:14" ht="34.5" customHeight="1">
      <c r="B40" s="209"/>
      <c r="C40" s="53" t="s">
        <v>7</v>
      </c>
      <c r="D40" s="56">
        <v>25</v>
      </c>
      <c r="E40" s="57">
        <v>31.5</v>
      </c>
      <c r="F40" s="57"/>
      <c r="G40" s="57">
        <v>32</v>
      </c>
      <c r="H40" s="215"/>
      <c r="I40" s="215"/>
      <c r="J40" s="27">
        <f>D40*E40</f>
        <v>787.5</v>
      </c>
      <c r="K40" s="134">
        <v>0</v>
      </c>
      <c r="L40" s="80">
        <f>D40*K40</f>
        <v>0</v>
      </c>
      <c r="M40" s="41">
        <f t="shared" si="2"/>
        <v>0</v>
      </c>
      <c r="N40" s="84"/>
    </row>
    <row r="41" spans="2:14" ht="34.5" customHeight="1" thickBot="1">
      <c r="B41" s="210"/>
      <c r="C41" s="54" t="s">
        <v>8</v>
      </c>
      <c r="D41" s="122">
        <v>25</v>
      </c>
      <c r="E41" s="123">
        <v>39.5</v>
      </c>
      <c r="F41" s="123"/>
      <c r="G41" s="123">
        <v>35</v>
      </c>
      <c r="H41" s="170"/>
      <c r="I41" s="170"/>
      <c r="J41" s="29">
        <f>D41*E41</f>
        <v>987.5</v>
      </c>
      <c r="K41" s="135">
        <v>0</v>
      </c>
      <c r="L41" s="81">
        <f>D41*K41</f>
        <v>0</v>
      </c>
      <c r="M41" s="44">
        <f t="shared" si="2"/>
        <v>0</v>
      </c>
      <c r="N41" s="124"/>
    </row>
    <row r="42" spans="2:14" s="2" customFormat="1" ht="21" customHeight="1" thickBot="1">
      <c r="B42" s="62" t="s">
        <v>12</v>
      </c>
      <c r="C42" s="63"/>
      <c r="D42" s="64"/>
      <c r="E42" s="65"/>
      <c r="F42" s="65"/>
      <c r="G42" s="65"/>
      <c r="H42" s="66"/>
      <c r="I42" s="66"/>
      <c r="J42" s="66"/>
      <c r="K42" s="136"/>
      <c r="L42" s="64"/>
      <c r="M42" s="114"/>
      <c r="N42" s="86"/>
    </row>
    <row r="43" spans="2:14" s="25" customFormat="1" ht="22.5" customHeight="1">
      <c r="B43" s="106" t="s">
        <v>14</v>
      </c>
      <c r="C43" s="107" t="s">
        <v>6</v>
      </c>
      <c r="D43" s="108">
        <v>25</v>
      </c>
      <c r="E43" s="109">
        <v>13.8</v>
      </c>
      <c r="F43" s="109"/>
      <c r="G43" s="153">
        <v>14.5</v>
      </c>
      <c r="H43" s="201"/>
      <c r="I43" s="201"/>
      <c r="J43" s="110">
        <f>D43*E43</f>
        <v>345</v>
      </c>
      <c r="K43" s="137">
        <v>0</v>
      </c>
      <c r="L43" s="111">
        <f>D43*K43</f>
        <v>0</v>
      </c>
      <c r="M43" s="104">
        <f t="shared" si="2"/>
        <v>0</v>
      </c>
      <c r="N43" s="112"/>
    </row>
    <row r="44" spans="1:14" s="6" customFormat="1" ht="22.5" customHeight="1">
      <c r="A44" s="5"/>
      <c r="B44" s="12" t="s">
        <v>14</v>
      </c>
      <c r="C44" s="53" t="s">
        <v>7</v>
      </c>
      <c r="D44" s="22">
        <v>25</v>
      </c>
      <c r="E44" s="33">
        <v>18.65</v>
      </c>
      <c r="F44" s="33"/>
      <c r="G44" s="33">
        <v>17.9</v>
      </c>
      <c r="H44" s="172"/>
      <c r="I44" s="172"/>
      <c r="J44" s="27">
        <f>D44*E44</f>
        <v>466.24999999999994</v>
      </c>
      <c r="K44" s="134">
        <v>0</v>
      </c>
      <c r="L44" s="80">
        <f>D44*K44</f>
        <v>0</v>
      </c>
      <c r="M44" s="41">
        <f t="shared" si="2"/>
        <v>0</v>
      </c>
      <c r="N44" s="46"/>
    </row>
    <row r="45" spans="1:14" s="6" customFormat="1" ht="22.5" customHeight="1">
      <c r="A45" s="5"/>
      <c r="B45" s="12" t="s">
        <v>14</v>
      </c>
      <c r="C45" s="53" t="s">
        <v>8</v>
      </c>
      <c r="D45" s="22">
        <v>25</v>
      </c>
      <c r="E45" s="33">
        <v>22.66</v>
      </c>
      <c r="F45" s="33"/>
      <c r="G45" s="33">
        <v>22.7</v>
      </c>
      <c r="H45" s="172"/>
      <c r="I45" s="172"/>
      <c r="J45" s="27">
        <f>D45*E45</f>
        <v>566.5</v>
      </c>
      <c r="K45" s="134">
        <v>0</v>
      </c>
      <c r="L45" s="80">
        <f>D45*K45</f>
        <v>0</v>
      </c>
      <c r="M45" s="41">
        <f t="shared" si="2"/>
        <v>0</v>
      </c>
      <c r="N45" s="46"/>
    </row>
    <row r="46" spans="1:14" s="6" customFormat="1" ht="22.5" customHeight="1" thickBot="1">
      <c r="A46" s="5"/>
      <c r="B46" s="17" t="s">
        <v>14</v>
      </c>
      <c r="C46" s="54" t="s">
        <v>9</v>
      </c>
      <c r="D46" s="23">
        <v>25</v>
      </c>
      <c r="E46" s="35">
        <v>29.6</v>
      </c>
      <c r="F46" s="35"/>
      <c r="G46" s="109">
        <v>29.7</v>
      </c>
      <c r="H46" s="173"/>
      <c r="I46" s="173"/>
      <c r="J46" s="105">
        <f>D46*E46</f>
        <v>740</v>
      </c>
      <c r="K46" s="135">
        <v>0</v>
      </c>
      <c r="L46" s="81">
        <f>D46*K46</f>
        <v>0</v>
      </c>
      <c r="M46" s="44">
        <f t="shared" si="2"/>
        <v>0</v>
      </c>
      <c r="N46" s="47"/>
    </row>
    <row r="47" spans="2:14" s="2" customFormat="1" ht="21" customHeight="1" thickBot="1">
      <c r="B47" s="3" t="s">
        <v>18</v>
      </c>
      <c r="C47" s="70"/>
      <c r="D47" s="39"/>
      <c r="E47" s="40"/>
      <c r="F47" s="40"/>
      <c r="G47" s="40"/>
      <c r="H47" s="4"/>
      <c r="I47" s="4"/>
      <c r="J47" s="4"/>
      <c r="K47" s="139"/>
      <c r="L47" s="39"/>
      <c r="M47" s="125"/>
      <c r="N47" s="78"/>
    </row>
    <row r="48" spans="2:14" s="25" customFormat="1" ht="30" customHeight="1">
      <c r="B48" s="11" t="s">
        <v>23</v>
      </c>
      <c r="C48" s="49" t="s">
        <v>15</v>
      </c>
      <c r="D48" s="21">
        <v>25</v>
      </c>
      <c r="E48" s="32">
        <v>42</v>
      </c>
      <c r="F48" s="150"/>
      <c r="G48" s="32">
        <v>38</v>
      </c>
      <c r="H48" s="202"/>
      <c r="I48" s="203"/>
      <c r="J48" s="26">
        <f>D48*E48</f>
        <v>1050</v>
      </c>
      <c r="K48" s="133">
        <v>0</v>
      </c>
      <c r="L48" s="79">
        <f>D48*K48</f>
        <v>0</v>
      </c>
      <c r="M48" s="42">
        <f t="shared" si="2"/>
        <v>0</v>
      </c>
      <c r="N48" s="45"/>
    </row>
    <row r="49" spans="1:14" s="6" customFormat="1" ht="30" customHeight="1">
      <c r="A49" s="5"/>
      <c r="B49" s="12" t="s">
        <v>24</v>
      </c>
      <c r="C49" s="53" t="s">
        <v>16</v>
      </c>
      <c r="D49" s="22">
        <v>25</v>
      </c>
      <c r="E49" s="33">
        <v>47</v>
      </c>
      <c r="F49" s="151"/>
      <c r="G49" s="33">
        <v>42</v>
      </c>
      <c r="H49" s="204"/>
      <c r="I49" s="205"/>
      <c r="J49" s="27">
        <f>D49*E49</f>
        <v>1175</v>
      </c>
      <c r="K49" s="134">
        <v>0</v>
      </c>
      <c r="L49" s="80">
        <f>D49*K49</f>
        <v>0</v>
      </c>
      <c r="M49" s="41">
        <f t="shared" si="2"/>
        <v>0</v>
      </c>
      <c r="N49" s="46"/>
    </row>
    <row r="50" spans="1:14" s="6" customFormat="1" ht="30" customHeight="1" thickBot="1">
      <c r="A50" s="5"/>
      <c r="B50" s="13" t="s">
        <v>23</v>
      </c>
      <c r="C50" s="55" t="s">
        <v>17</v>
      </c>
      <c r="D50" s="24">
        <v>25</v>
      </c>
      <c r="E50" s="34" t="s">
        <v>19</v>
      </c>
      <c r="F50" s="152"/>
      <c r="G50" s="34">
        <v>49</v>
      </c>
      <c r="H50" s="206"/>
      <c r="I50" s="207"/>
      <c r="J50" s="69"/>
      <c r="K50" s="140">
        <v>0</v>
      </c>
      <c r="L50" s="82">
        <f>D50*K50</f>
        <v>0</v>
      </c>
      <c r="M50" s="43">
        <f t="shared" si="2"/>
        <v>0</v>
      </c>
      <c r="N50" s="48"/>
    </row>
    <row r="51" spans="2:14" s="2" customFormat="1" ht="21" customHeight="1" thickBot="1">
      <c r="B51" s="10" t="s">
        <v>22</v>
      </c>
      <c r="C51" s="8"/>
      <c r="D51" s="28"/>
      <c r="E51" s="31"/>
      <c r="F51" s="31"/>
      <c r="G51" s="31"/>
      <c r="H51" s="9"/>
      <c r="I51" s="9"/>
      <c r="J51" s="9"/>
      <c r="K51" s="141"/>
      <c r="L51" s="28"/>
      <c r="M51" s="113"/>
      <c r="N51" s="83"/>
    </row>
    <row r="52" spans="2:14" s="25" customFormat="1" ht="30" customHeight="1">
      <c r="B52" s="11" t="s">
        <v>23</v>
      </c>
      <c r="C52" s="49" t="s">
        <v>15</v>
      </c>
      <c r="D52" s="21">
        <v>25</v>
      </c>
      <c r="E52" s="32">
        <v>47</v>
      </c>
      <c r="F52" s="150"/>
      <c r="G52" s="32">
        <v>48</v>
      </c>
      <c r="H52" s="202"/>
      <c r="I52" s="203"/>
      <c r="J52" s="26">
        <f>D52*E52</f>
        <v>1175</v>
      </c>
      <c r="K52" s="133">
        <v>0</v>
      </c>
      <c r="L52" s="79">
        <f>D52*K52</f>
        <v>0</v>
      </c>
      <c r="M52" s="42">
        <f t="shared" si="2"/>
        <v>0</v>
      </c>
      <c r="N52" s="45"/>
    </row>
    <row r="53" spans="1:14" s="6" customFormat="1" ht="30" customHeight="1">
      <c r="A53" s="5"/>
      <c r="B53" s="12" t="s">
        <v>24</v>
      </c>
      <c r="C53" s="53" t="s">
        <v>56</v>
      </c>
      <c r="D53" s="22">
        <v>25</v>
      </c>
      <c r="E53" s="33">
        <v>52</v>
      </c>
      <c r="F53" s="151"/>
      <c r="G53" s="33">
        <v>54.5</v>
      </c>
      <c r="H53" s="204"/>
      <c r="I53" s="205"/>
      <c r="J53" s="27">
        <f>D53*E53</f>
        <v>1300</v>
      </c>
      <c r="K53" s="134">
        <v>0</v>
      </c>
      <c r="L53" s="80">
        <f>D53*K53</f>
        <v>0</v>
      </c>
      <c r="M53" s="41">
        <f t="shared" si="2"/>
        <v>0</v>
      </c>
      <c r="N53" s="46"/>
    </row>
    <row r="54" spans="1:14" s="6" customFormat="1" ht="30" customHeight="1" thickBot="1">
      <c r="A54" s="5"/>
      <c r="B54" s="13" t="s">
        <v>23</v>
      </c>
      <c r="C54" s="55" t="s">
        <v>17</v>
      </c>
      <c r="D54" s="24">
        <v>25</v>
      </c>
      <c r="E54" s="34" t="s">
        <v>19</v>
      </c>
      <c r="F54" s="152"/>
      <c r="G54" s="34">
        <v>58</v>
      </c>
      <c r="H54" s="206"/>
      <c r="I54" s="207"/>
      <c r="J54" s="69"/>
      <c r="K54" s="140">
        <v>0</v>
      </c>
      <c r="L54" s="82">
        <f>D54*K54</f>
        <v>0</v>
      </c>
      <c r="M54" s="43">
        <f t="shared" si="2"/>
        <v>0</v>
      </c>
      <c r="N54" s="48"/>
    </row>
    <row r="55" spans="2:14" s="2" customFormat="1" ht="21" customHeight="1" thickBot="1">
      <c r="B55" s="3" t="s">
        <v>25</v>
      </c>
      <c r="C55" s="70"/>
      <c r="D55" s="39"/>
      <c r="E55" s="40"/>
      <c r="F55" s="40"/>
      <c r="G55" s="40"/>
      <c r="H55" s="4"/>
      <c r="I55" s="4"/>
      <c r="J55" s="4"/>
      <c r="K55" s="139"/>
      <c r="L55" s="39"/>
      <c r="M55" s="125"/>
      <c r="N55" s="78"/>
    </row>
    <row r="56" spans="2:14" s="25" customFormat="1" ht="30" customHeight="1" thickBot="1">
      <c r="B56" s="11" t="s">
        <v>26</v>
      </c>
      <c r="C56" s="71" t="s">
        <v>29</v>
      </c>
      <c r="D56" s="21">
        <v>500</v>
      </c>
      <c r="E56" s="32">
        <v>310</v>
      </c>
      <c r="F56" s="32">
        <f>E56*0.05</f>
        <v>15.5</v>
      </c>
      <c r="G56" s="154">
        <f aca="true" t="shared" si="3" ref="G56:G63">SUM(E56:F56)</f>
        <v>325.5</v>
      </c>
      <c r="H56" s="171"/>
      <c r="I56" s="171"/>
      <c r="J56" s="26">
        <f aca="true" t="shared" si="4" ref="J56:J63">D56*E56</f>
        <v>155000</v>
      </c>
      <c r="K56" s="133">
        <v>0</v>
      </c>
      <c r="L56" s="79">
        <f aca="true" t="shared" si="5" ref="L56:L63">D56*K56</f>
        <v>0</v>
      </c>
      <c r="M56" s="42">
        <f t="shared" si="2"/>
        <v>0</v>
      </c>
      <c r="N56" s="45"/>
    </row>
    <row r="57" spans="1:14" s="6" customFormat="1" ht="30" customHeight="1" thickBot="1">
      <c r="A57" s="5"/>
      <c r="B57" s="12" t="s">
        <v>27</v>
      </c>
      <c r="C57" s="127" t="s">
        <v>29</v>
      </c>
      <c r="D57" s="22">
        <v>500</v>
      </c>
      <c r="E57" s="33">
        <v>340</v>
      </c>
      <c r="F57" s="32">
        <f aca="true" t="shared" si="6" ref="F57:F63">E57*0.05</f>
        <v>17</v>
      </c>
      <c r="G57" s="33">
        <f t="shared" si="3"/>
        <v>357</v>
      </c>
      <c r="H57" s="172"/>
      <c r="I57" s="172"/>
      <c r="J57" s="27">
        <f t="shared" si="4"/>
        <v>170000</v>
      </c>
      <c r="K57" s="134">
        <v>0</v>
      </c>
      <c r="L57" s="80">
        <f t="shared" si="5"/>
        <v>0</v>
      </c>
      <c r="M57" s="41">
        <f t="shared" si="2"/>
        <v>0</v>
      </c>
      <c r="N57" s="46"/>
    </row>
    <row r="58" spans="1:14" s="6" customFormat="1" ht="30" customHeight="1" thickBot="1">
      <c r="A58" s="5"/>
      <c r="B58" s="12" t="s">
        <v>26</v>
      </c>
      <c r="C58" s="127" t="s">
        <v>30</v>
      </c>
      <c r="D58" s="22">
        <v>500</v>
      </c>
      <c r="E58" s="33">
        <v>405</v>
      </c>
      <c r="F58" s="32">
        <f t="shared" si="6"/>
        <v>20.25</v>
      </c>
      <c r="G58" s="33">
        <f t="shared" si="3"/>
        <v>425.25</v>
      </c>
      <c r="H58" s="172"/>
      <c r="I58" s="172"/>
      <c r="J58" s="27">
        <f t="shared" si="4"/>
        <v>202500</v>
      </c>
      <c r="K58" s="134">
        <v>0</v>
      </c>
      <c r="L58" s="80">
        <f t="shared" si="5"/>
        <v>0</v>
      </c>
      <c r="M58" s="41">
        <f t="shared" si="2"/>
        <v>0</v>
      </c>
      <c r="N58" s="46"/>
    </row>
    <row r="59" spans="2:14" s="25" customFormat="1" ht="30" customHeight="1" thickBot="1">
      <c r="B59" s="12" t="s">
        <v>27</v>
      </c>
      <c r="C59" s="126" t="s">
        <v>30</v>
      </c>
      <c r="D59" s="22">
        <v>500</v>
      </c>
      <c r="E59" s="33">
        <v>450</v>
      </c>
      <c r="F59" s="32">
        <f t="shared" si="6"/>
        <v>22.5</v>
      </c>
      <c r="G59" s="33">
        <f t="shared" si="3"/>
        <v>472.5</v>
      </c>
      <c r="H59" s="172"/>
      <c r="I59" s="172"/>
      <c r="J59" s="27">
        <f t="shared" si="4"/>
        <v>225000</v>
      </c>
      <c r="K59" s="134">
        <v>0</v>
      </c>
      <c r="L59" s="80">
        <f t="shared" si="5"/>
        <v>0</v>
      </c>
      <c r="M59" s="41">
        <f t="shared" si="2"/>
        <v>0</v>
      </c>
      <c r="N59" s="46"/>
    </row>
    <row r="60" spans="1:14" s="6" customFormat="1" ht="30" customHeight="1" thickBot="1">
      <c r="A60" s="5"/>
      <c r="B60" s="12" t="s">
        <v>26</v>
      </c>
      <c r="C60" s="127" t="s">
        <v>31</v>
      </c>
      <c r="D60" s="22">
        <v>500</v>
      </c>
      <c r="E60" s="33">
        <v>476</v>
      </c>
      <c r="F60" s="32">
        <f t="shared" si="6"/>
        <v>23.8</v>
      </c>
      <c r="G60" s="33">
        <f t="shared" si="3"/>
        <v>499.8</v>
      </c>
      <c r="H60" s="172"/>
      <c r="I60" s="172"/>
      <c r="J60" s="27">
        <f t="shared" si="4"/>
        <v>238000</v>
      </c>
      <c r="K60" s="134">
        <v>0</v>
      </c>
      <c r="L60" s="80">
        <f t="shared" si="5"/>
        <v>0</v>
      </c>
      <c r="M60" s="41">
        <f t="shared" si="2"/>
        <v>0</v>
      </c>
      <c r="N60" s="46"/>
    </row>
    <row r="61" spans="1:14" s="6" customFormat="1" ht="30" customHeight="1" thickBot="1">
      <c r="A61" s="5"/>
      <c r="B61" s="12" t="s">
        <v>27</v>
      </c>
      <c r="C61" s="127" t="s">
        <v>31</v>
      </c>
      <c r="D61" s="22">
        <v>500</v>
      </c>
      <c r="E61" s="33">
        <v>530</v>
      </c>
      <c r="F61" s="32">
        <f t="shared" si="6"/>
        <v>26.5</v>
      </c>
      <c r="G61" s="33">
        <f t="shared" si="3"/>
        <v>556.5</v>
      </c>
      <c r="H61" s="172"/>
      <c r="I61" s="172"/>
      <c r="J61" s="27">
        <f t="shared" si="4"/>
        <v>265000</v>
      </c>
      <c r="K61" s="134">
        <v>0</v>
      </c>
      <c r="L61" s="80">
        <f t="shared" si="5"/>
        <v>0</v>
      </c>
      <c r="M61" s="41">
        <f t="shared" si="2"/>
        <v>0</v>
      </c>
      <c r="N61" s="46"/>
    </row>
    <row r="62" spans="1:14" s="6" customFormat="1" ht="30" customHeight="1" thickBot="1">
      <c r="A62" s="5"/>
      <c r="B62" s="12" t="s">
        <v>26</v>
      </c>
      <c r="C62" s="127" t="s">
        <v>32</v>
      </c>
      <c r="D62" s="22">
        <v>500</v>
      </c>
      <c r="E62" s="33">
        <v>548</v>
      </c>
      <c r="F62" s="32">
        <f t="shared" si="6"/>
        <v>27.400000000000002</v>
      </c>
      <c r="G62" s="33">
        <f t="shared" si="3"/>
        <v>575.4</v>
      </c>
      <c r="H62" s="172"/>
      <c r="I62" s="172"/>
      <c r="J62" s="27">
        <f t="shared" si="4"/>
        <v>274000</v>
      </c>
      <c r="K62" s="134">
        <v>0</v>
      </c>
      <c r="L62" s="80">
        <f t="shared" si="5"/>
        <v>0</v>
      </c>
      <c r="M62" s="41">
        <f t="shared" si="2"/>
        <v>0</v>
      </c>
      <c r="N62" s="46"/>
    </row>
    <row r="63" spans="1:14" s="6" customFormat="1" ht="30" customHeight="1" thickBot="1">
      <c r="A63" s="5"/>
      <c r="B63" s="17" t="s">
        <v>27</v>
      </c>
      <c r="C63" s="72" t="s">
        <v>31</v>
      </c>
      <c r="D63" s="23">
        <v>500</v>
      </c>
      <c r="E63" s="35">
        <v>608</v>
      </c>
      <c r="F63" s="32">
        <f t="shared" si="6"/>
        <v>30.400000000000002</v>
      </c>
      <c r="G63" s="109">
        <f t="shared" si="3"/>
        <v>638.4</v>
      </c>
      <c r="H63" s="173"/>
      <c r="I63" s="173"/>
      <c r="J63" s="29">
        <f t="shared" si="4"/>
        <v>304000</v>
      </c>
      <c r="K63" s="135">
        <v>0</v>
      </c>
      <c r="L63" s="81">
        <f t="shared" si="5"/>
        <v>0</v>
      </c>
      <c r="M63" s="44">
        <f t="shared" si="2"/>
        <v>0</v>
      </c>
      <c r="N63" s="47"/>
    </row>
    <row r="64" spans="2:14" s="2" customFormat="1" ht="27" customHeight="1" thickBot="1">
      <c r="B64" s="3" t="s">
        <v>41</v>
      </c>
      <c r="C64" s="130"/>
      <c r="D64" s="131"/>
      <c r="E64" s="132"/>
      <c r="F64" s="132"/>
      <c r="G64" s="132"/>
      <c r="H64" s="4"/>
      <c r="I64" s="4"/>
      <c r="J64" s="4"/>
      <c r="K64" s="139"/>
      <c r="L64" s="39"/>
      <c r="M64" s="125"/>
      <c r="N64" s="78"/>
    </row>
    <row r="65" spans="2:14" s="25" customFormat="1" ht="30" customHeight="1" thickBot="1">
      <c r="B65" s="191" t="s">
        <v>34</v>
      </c>
      <c r="C65" s="49" t="s">
        <v>33</v>
      </c>
      <c r="D65" s="21">
        <v>40</v>
      </c>
      <c r="E65" s="32">
        <v>73.5</v>
      </c>
      <c r="F65" s="32">
        <f>E65*0.1</f>
        <v>7.3500000000000005</v>
      </c>
      <c r="G65" s="32">
        <f aca="true" t="shared" si="7" ref="G65:G74">SUM(E65:F65)</f>
        <v>80.85</v>
      </c>
      <c r="H65" s="166"/>
      <c r="I65" s="166"/>
      <c r="J65" s="26">
        <f aca="true" t="shared" si="8" ref="J65:J85">D65*E65</f>
        <v>2940</v>
      </c>
      <c r="K65" s="133">
        <v>0</v>
      </c>
      <c r="L65" s="79">
        <f aca="true" t="shared" si="9" ref="L65:L74">D65*K65</f>
        <v>0</v>
      </c>
      <c r="M65" s="42">
        <f t="shared" si="2"/>
        <v>0</v>
      </c>
      <c r="N65" s="45"/>
    </row>
    <row r="66" spans="1:14" s="6" customFormat="1" ht="30" customHeight="1" thickBot="1">
      <c r="A66" s="5"/>
      <c r="B66" s="192"/>
      <c r="C66" s="55" t="s">
        <v>35</v>
      </c>
      <c r="D66" s="24">
        <v>20</v>
      </c>
      <c r="E66" s="34">
        <v>130</v>
      </c>
      <c r="F66" s="32">
        <f aca="true" t="shared" si="10" ref="F66:F74">E66*0.1</f>
        <v>13</v>
      </c>
      <c r="G66" s="32">
        <f t="shared" si="7"/>
        <v>143</v>
      </c>
      <c r="H66" s="167"/>
      <c r="I66" s="167"/>
      <c r="J66" s="69">
        <f t="shared" si="8"/>
        <v>2600</v>
      </c>
      <c r="K66" s="140">
        <v>0</v>
      </c>
      <c r="L66" s="82">
        <f t="shared" si="9"/>
        <v>0</v>
      </c>
      <c r="M66" s="43">
        <f t="shared" si="2"/>
        <v>0</v>
      </c>
      <c r="N66" s="48"/>
    </row>
    <row r="67" spans="2:14" s="25" customFormat="1" ht="30" customHeight="1" thickBot="1">
      <c r="B67" s="191" t="s">
        <v>37</v>
      </c>
      <c r="C67" s="49" t="s">
        <v>33</v>
      </c>
      <c r="D67" s="21">
        <v>30</v>
      </c>
      <c r="E67" s="32">
        <v>110.5</v>
      </c>
      <c r="F67" s="32">
        <f t="shared" si="10"/>
        <v>11.05</v>
      </c>
      <c r="G67" s="32">
        <f t="shared" si="7"/>
        <v>121.55</v>
      </c>
      <c r="H67" s="166"/>
      <c r="I67" s="166"/>
      <c r="J67" s="26">
        <f t="shared" si="8"/>
        <v>3315</v>
      </c>
      <c r="K67" s="133">
        <v>0</v>
      </c>
      <c r="L67" s="79">
        <f t="shared" si="9"/>
        <v>0</v>
      </c>
      <c r="M67" s="42">
        <f t="shared" si="2"/>
        <v>0</v>
      </c>
      <c r="N67" s="45"/>
    </row>
    <row r="68" spans="2:14" s="25" customFormat="1" ht="30" customHeight="1" thickBot="1">
      <c r="B68" s="192"/>
      <c r="C68" s="55" t="s">
        <v>35</v>
      </c>
      <c r="D68" s="24">
        <v>16</v>
      </c>
      <c r="E68" s="34">
        <v>195.5</v>
      </c>
      <c r="F68" s="32">
        <f t="shared" si="10"/>
        <v>19.55</v>
      </c>
      <c r="G68" s="32">
        <f t="shared" si="7"/>
        <v>215.05</v>
      </c>
      <c r="H68" s="167"/>
      <c r="I68" s="167"/>
      <c r="J68" s="69">
        <f t="shared" si="8"/>
        <v>3128</v>
      </c>
      <c r="K68" s="140">
        <v>0</v>
      </c>
      <c r="L68" s="82">
        <f t="shared" si="9"/>
        <v>0</v>
      </c>
      <c r="M68" s="43">
        <f t="shared" si="2"/>
        <v>0</v>
      </c>
      <c r="N68" s="48"/>
    </row>
    <row r="69" spans="2:14" s="25" customFormat="1" ht="30" customHeight="1" thickBot="1">
      <c r="B69" s="193" t="s">
        <v>39</v>
      </c>
      <c r="C69" s="107" t="s">
        <v>33</v>
      </c>
      <c r="D69" s="108">
        <v>20</v>
      </c>
      <c r="E69" s="109">
        <v>146</v>
      </c>
      <c r="F69" s="32">
        <f t="shared" si="10"/>
        <v>14.600000000000001</v>
      </c>
      <c r="G69" s="32">
        <f t="shared" si="7"/>
        <v>160.6</v>
      </c>
      <c r="H69" s="169"/>
      <c r="I69" s="169"/>
      <c r="J69" s="110">
        <f t="shared" si="8"/>
        <v>2920</v>
      </c>
      <c r="K69" s="137">
        <v>0</v>
      </c>
      <c r="L69" s="111">
        <f t="shared" si="9"/>
        <v>0</v>
      </c>
      <c r="M69" s="104">
        <f t="shared" si="2"/>
        <v>0</v>
      </c>
      <c r="N69" s="112"/>
    </row>
    <row r="70" spans="2:14" s="25" customFormat="1" ht="30" customHeight="1" thickBot="1">
      <c r="B70" s="194"/>
      <c r="C70" s="54" t="s">
        <v>35</v>
      </c>
      <c r="D70" s="23">
        <v>10</v>
      </c>
      <c r="E70" s="35">
        <v>263</v>
      </c>
      <c r="F70" s="32">
        <f t="shared" si="10"/>
        <v>26.3</v>
      </c>
      <c r="G70" s="32">
        <f t="shared" si="7"/>
        <v>289.3</v>
      </c>
      <c r="H70" s="170"/>
      <c r="I70" s="170"/>
      <c r="J70" s="29">
        <f t="shared" si="8"/>
        <v>2630</v>
      </c>
      <c r="K70" s="135">
        <v>0</v>
      </c>
      <c r="L70" s="81">
        <f t="shared" si="9"/>
        <v>0</v>
      </c>
      <c r="M70" s="44">
        <f t="shared" si="2"/>
        <v>0</v>
      </c>
      <c r="N70" s="47"/>
    </row>
    <row r="71" spans="2:14" s="25" customFormat="1" ht="30" customHeight="1" thickBot="1">
      <c r="B71" s="191" t="s">
        <v>38</v>
      </c>
      <c r="C71" s="49" t="s">
        <v>44</v>
      </c>
      <c r="D71" s="21">
        <v>16</v>
      </c>
      <c r="E71" s="32">
        <v>207</v>
      </c>
      <c r="F71" s="32">
        <f t="shared" si="10"/>
        <v>20.700000000000003</v>
      </c>
      <c r="G71" s="32">
        <f t="shared" si="7"/>
        <v>227.7</v>
      </c>
      <c r="H71" s="166"/>
      <c r="I71" s="166"/>
      <c r="J71" s="26">
        <f t="shared" si="8"/>
        <v>3312</v>
      </c>
      <c r="K71" s="133">
        <v>0</v>
      </c>
      <c r="L71" s="79">
        <f t="shared" si="9"/>
        <v>0</v>
      </c>
      <c r="M71" s="42">
        <f aca="true" t="shared" si="11" ref="M71:M85">K71*J71</f>
        <v>0</v>
      </c>
      <c r="N71" s="45"/>
    </row>
    <row r="72" spans="2:14" s="25" customFormat="1" ht="30" customHeight="1" thickBot="1">
      <c r="B72" s="192"/>
      <c r="C72" s="55" t="s">
        <v>35</v>
      </c>
      <c r="D72" s="24">
        <v>8</v>
      </c>
      <c r="E72" s="34">
        <v>370</v>
      </c>
      <c r="F72" s="32">
        <f t="shared" si="10"/>
        <v>37</v>
      </c>
      <c r="G72" s="32">
        <f t="shared" si="7"/>
        <v>407</v>
      </c>
      <c r="H72" s="167"/>
      <c r="I72" s="167"/>
      <c r="J72" s="69">
        <f t="shared" si="8"/>
        <v>2960</v>
      </c>
      <c r="K72" s="140">
        <v>0</v>
      </c>
      <c r="L72" s="82">
        <f t="shared" si="9"/>
        <v>0</v>
      </c>
      <c r="M72" s="43">
        <f t="shared" si="11"/>
        <v>0</v>
      </c>
      <c r="N72" s="48"/>
    </row>
    <row r="73" spans="2:14" s="25" customFormat="1" ht="30" customHeight="1" thickBot="1">
      <c r="B73" s="191" t="s">
        <v>40</v>
      </c>
      <c r="C73" s="49" t="s">
        <v>33</v>
      </c>
      <c r="D73" s="21">
        <v>16</v>
      </c>
      <c r="E73" s="32">
        <v>211.5</v>
      </c>
      <c r="F73" s="32">
        <f t="shared" si="10"/>
        <v>21.150000000000002</v>
      </c>
      <c r="G73" s="32">
        <f t="shared" si="7"/>
        <v>232.65</v>
      </c>
      <c r="H73" s="166"/>
      <c r="I73" s="166"/>
      <c r="J73" s="26">
        <f t="shared" si="8"/>
        <v>3384</v>
      </c>
      <c r="K73" s="133">
        <v>0</v>
      </c>
      <c r="L73" s="79">
        <f t="shared" si="9"/>
        <v>0</v>
      </c>
      <c r="M73" s="42">
        <f t="shared" si="11"/>
        <v>0</v>
      </c>
      <c r="N73" s="45"/>
    </row>
    <row r="74" spans="2:14" s="25" customFormat="1" ht="30" customHeight="1" thickBot="1">
      <c r="B74" s="192"/>
      <c r="C74" s="55" t="s">
        <v>35</v>
      </c>
      <c r="D74" s="24">
        <v>8</v>
      </c>
      <c r="E74" s="34">
        <v>378</v>
      </c>
      <c r="F74" s="32">
        <f t="shared" si="10"/>
        <v>37.800000000000004</v>
      </c>
      <c r="G74" s="32">
        <f t="shared" si="7"/>
        <v>415.8</v>
      </c>
      <c r="H74" s="167"/>
      <c r="I74" s="167"/>
      <c r="J74" s="69">
        <f t="shared" si="8"/>
        <v>3024</v>
      </c>
      <c r="K74" s="140">
        <v>0</v>
      </c>
      <c r="L74" s="82">
        <f t="shared" si="9"/>
        <v>0</v>
      </c>
      <c r="M74" s="43">
        <f t="shared" si="11"/>
        <v>0</v>
      </c>
      <c r="N74" s="48"/>
    </row>
    <row r="75" spans="2:14" s="2" customFormat="1" ht="36.75" customHeight="1" thickBot="1">
      <c r="B75" s="10" t="s">
        <v>45</v>
      </c>
      <c r="C75" s="168" t="s">
        <v>46</v>
      </c>
      <c r="D75" s="168"/>
      <c r="E75" s="168"/>
      <c r="F75" s="149"/>
      <c r="G75" s="149"/>
      <c r="H75" s="9"/>
      <c r="I75" s="9"/>
      <c r="J75" s="128">
        <f t="shared" si="8"/>
        <v>0</v>
      </c>
      <c r="K75" s="141"/>
      <c r="L75" s="28"/>
      <c r="M75" s="113"/>
      <c r="N75" s="83"/>
    </row>
    <row r="76" spans="2:14" s="25" customFormat="1" ht="30" customHeight="1" thickBot="1">
      <c r="B76" s="191" t="s">
        <v>34</v>
      </c>
      <c r="C76" s="52" t="s">
        <v>42</v>
      </c>
      <c r="D76" s="21">
        <v>500</v>
      </c>
      <c r="E76" s="32">
        <v>5.5</v>
      </c>
      <c r="F76" s="32">
        <f>E76*0.1</f>
        <v>0.55</v>
      </c>
      <c r="G76" s="32">
        <f aca="true" t="shared" si="12" ref="G76:G85">SUM(E76:F76)</f>
        <v>6.05</v>
      </c>
      <c r="H76" s="166"/>
      <c r="I76" s="166"/>
      <c r="J76" s="26">
        <f t="shared" si="8"/>
        <v>2750</v>
      </c>
      <c r="K76" s="133">
        <v>0</v>
      </c>
      <c r="L76" s="79">
        <f aca="true" t="shared" si="13" ref="L76:L85">D76*K76</f>
        <v>0</v>
      </c>
      <c r="M76" s="42">
        <f t="shared" si="11"/>
        <v>0</v>
      </c>
      <c r="N76" s="45"/>
    </row>
    <row r="77" spans="2:14" s="25" customFormat="1" ht="30" customHeight="1" thickBot="1">
      <c r="B77" s="192"/>
      <c r="C77" s="55" t="s">
        <v>43</v>
      </c>
      <c r="D77" s="24">
        <v>500</v>
      </c>
      <c r="E77" s="34">
        <v>10</v>
      </c>
      <c r="F77" s="32">
        <f aca="true" t="shared" si="14" ref="F77:F85">E77*0.1</f>
        <v>1</v>
      </c>
      <c r="G77" s="32">
        <f t="shared" si="12"/>
        <v>11</v>
      </c>
      <c r="H77" s="167"/>
      <c r="I77" s="167"/>
      <c r="J77" s="69">
        <f t="shared" si="8"/>
        <v>5000</v>
      </c>
      <c r="K77" s="140">
        <v>0</v>
      </c>
      <c r="L77" s="82">
        <f t="shared" si="13"/>
        <v>0</v>
      </c>
      <c r="M77" s="43">
        <f t="shared" si="11"/>
        <v>0</v>
      </c>
      <c r="N77" s="48"/>
    </row>
    <row r="78" spans="2:14" s="25" customFormat="1" ht="30.75" customHeight="1" thickBot="1">
      <c r="B78" s="193" t="s">
        <v>37</v>
      </c>
      <c r="C78" s="115" t="s">
        <v>42</v>
      </c>
      <c r="D78" s="108">
        <v>200</v>
      </c>
      <c r="E78" s="109">
        <v>9.5</v>
      </c>
      <c r="F78" s="32">
        <f t="shared" si="14"/>
        <v>0.9500000000000001</v>
      </c>
      <c r="G78" s="32">
        <f t="shared" si="12"/>
        <v>10.45</v>
      </c>
      <c r="H78" s="169"/>
      <c r="I78" s="169"/>
      <c r="J78" s="110">
        <f t="shared" si="8"/>
        <v>1900</v>
      </c>
      <c r="K78" s="137">
        <v>0</v>
      </c>
      <c r="L78" s="111">
        <f t="shared" si="13"/>
        <v>0</v>
      </c>
      <c r="M78" s="104">
        <f t="shared" si="11"/>
        <v>0</v>
      </c>
      <c r="N78" s="112"/>
    </row>
    <row r="79" spans="2:14" s="25" customFormat="1" ht="30" customHeight="1" thickBot="1">
      <c r="B79" s="194"/>
      <c r="C79" s="54" t="s">
        <v>43</v>
      </c>
      <c r="D79" s="23">
        <v>200</v>
      </c>
      <c r="E79" s="35">
        <v>17.5</v>
      </c>
      <c r="F79" s="32">
        <f t="shared" si="14"/>
        <v>1.75</v>
      </c>
      <c r="G79" s="32">
        <f t="shared" si="12"/>
        <v>19.25</v>
      </c>
      <c r="H79" s="170"/>
      <c r="I79" s="170"/>
      <c r="J79" s="29">
        <f t="shared" si="8"/>
        <v>3500</v>
      </c>
      <c r="K79" s="135">
        <v>0</v>
      </c>
      <c r="L79" s="81">
        <f t="shared" si="13"/>
        <v>0</v>
      </c>
      <c r="M79" s="44">
        <f t="shared" si="11"/>
        <v>0</v>
      </c>
      <c r="N79" s="47"/>
    </row>
    <row r="80" spans="2:14" s="25" customFormat="1" ht="30" customHeight="1" thickBot="1">
      <c r="B80" s="191" t="s">
        <v>39</v>
      </c>
      <c r="C80" s="52" t="s">
        <v>42</v>
      </c>
      <c r="D80" s="21">
        <v>500</v>
      </c>
      <c r="E80" s="32">
        <v>12.8</v>
      </c>
      <c r="F80" s="32">
        <f t="shared" si="14"/>
        <v>1.2800000000000002</v>
      </c>
      <c r="G80" s="32">
        <f t="shared" si="12"/>
        <v>14.080000000000002</v>
      </c>
      <c r="H80" s="166"/>
      <c r="I80" s="166"/>
      <c r="J80" s="26">
        <f t="shared" si="8"/>
        <v>6400</v>
      </c>
      <c r="K80" s="133">
        <v>0</v>
      </c>
      <c r="L80" s="79">
        <f t="shared" si="13"/>
        <v>0</v>
      </c>
      <c r="M80" s="42">
        <f t="shared" si="11"/>
        <v>0</v>
      </c>
      <c r="N80" s="45"/>
    </row>
    <row r="81" spans="2:14" s="25" customFormat="1" ht="30" customHeight="1" thickBot="1">
      <c r="B81" s="192"/>
      <c r="C81" s="55" t="s">
        <v>43</v>
      </c>
      <c r="D81" s="24">
        <v>500</v>
      </c>
      <c r="E81" s="34">
        <v>23.3</v>
      </c>
      <c r="F81" s="32">
        <f t="shared" si="14"/>
        <v>2.33</v>
      </c>
      <c r="G81" s="32">
        <f t="shared" si="12"/>
        <v>25.630000000000003</v>
      </c>
      <c r="H81" s="167"/>
      <c r="I81" s="167"/>
      <c r="J81" s="69">
        <f t="shared" si="8"/>
        <v>11650</v>
      </c>
      <c r="K81" s="140">
        <v>0</v>
      </c>
      <c r="L81" s="82">
        <f t="shared" si="13"/>
        <v>0</v>
      </c>
      <c r="M81" s="43">
        <f t="shared" si="11"/>
        <v>0</v>
      </c>
      <c r="N81" s="48"/>
    </row>
    <row r="82" spans="2:14" s="25" customFormat="1" ht="30" customHeight="1" thickBot="1">
      <c r="B82" s="193" t="s">
        <v>38</v>
      </c>
      <c r="C82" s="115" t="s">
        <v>42</v>
      </c>
      <c r="D82" s="108">
        <v>500</v>
      </c>
      <c r="E82" s="109">
        <v>18.3</v>
      </c>
      <c r="F82" s="32">
        <f t="shared" si="14"/>
        <v>1.83</v>
      </c>
      <c r="G82" s="32">
        <f t="shared" si="12"/>
        <v>20.130000000000003</v>
      </c>
      <c r="H82" s="169"/>
      <c r="I82" s="169"/>
      <c r="J82" s="110">
        <f t="shared" si="8"/>
        <v>9150</v>
      </c>
      <c r="K82" s="137">
        <v>0</v>
      </c>
      <c r="L82" s="111">
        <f t="shared" si="13"/>
        <v>0</v>
      </c>
      <c r="M82" s="104">
        <f t="shared" si="11"/>
        <v>0</v>
      </c>
      <c r="N82" s="112"/>
    </row>
    <row r="83" spans="2:14" s="25" customFormat="1" ht="30" customHeight="1" thickBot="1">
      <c r="B83" s="194"/>
      <c r="C83" s="54" t="s">
        <v>43</v>
      </c>
      <c r="D83" s="23">
        <v>500</v>
      </c>
      <c r="E83" s="35">
        <v>33</v>
      </c>
      <c r="F83" s="32">
        <f t="shared" si="14"/>
        <v>3.3000000000000003</v>
      </c>
      <c r="G83" s="32">
        <f t="shared" si="12"/>
        <v>36.3</v>
      </c>
      <c r="H83" s="170"/>
      <c r="I83" s="170"/>
      <c r="J83" s="29">
        <f t="shared" si="8"/>
        <v>16500</v>
      </c>
      <c r="K83" s="135">
        <v>0</v>
      </c>
      <c r="L83" s="81">
        <f t="shared" si="13"/>
        <v>0</v>
      </c>
      <c r="M83" s="44">
        <f t="shared" si="11"/>
        <v>0</v>
      </c>
      <c r="N83" s="47"/>
    </row>
    <row r="84" spans="2:14" s="25" customFormat="1" ht="30" customHeight="1" thickBot="1">
      <c r="B84" s="191" t="s">
        <v>40</v>
      </c>
      <c r="C84" s="52" t="s">
        <v>42</v>
      </c>
      <c r="D84" s="21">
        <v>500</v>
      </c>
      <c r="E84" s="32">
        <v>18.5</v>
      </c>
      <c r="F84" s="32">
        <f t="shared" si="14"/>
        <v>1.85</v>
      </c>
      <c r="G84" s="32">
        <f t="shared" si="12"/>
        <v>20.35</v>
      </c>
      <c r="H84" s="166"/>
      <c r="I84" s="166"/>
      <c r="J84" s="26">
        <f t="shared" si="8"/>
        <v>9250</v>
      </c>
      <c r="K84" s="133">
        <v>0</v>
      </c>
      <c r="L84" s="79">
        <f t="shared" si="13"/>
        <v>0</v>
      </c>
      <c r="M84" s="42">
        <f t="shared" si="11"/>
        <v>0</v>
      </c>
      <c r="N84" s="45"/>
    </row>
    <row r="85" spans="2:14" s="25" customFormat="1" ht="30" customHeight="1" thickBot="1">
      <c r="B85" s="192"/>
      <c r="C85" s="55" t="s">
        <v>43</v>
      </c>
      <c r="D85" s="24">
        <v>500</v>
      </c>
      <c r="E85" s="34">
        <v>33.5</v>
      </c>
      <c r="F85" s="32">
        <f t="shared" si="14"/>
        <v>3.35</v>
      </c>
      <c r="G85" s="32">
        <f t="shared" si="12"/>
        <v>36.85</v>
      </c>
      <c r="H85" s="167"/>
      <c r="I85" s="167"/>
      <c r="J85" s="69">
        <f t="shared" si="8"/>
        <v>16750</v>
      </c>
      <c r="K85" s="140">
        <v>0</v>
      </c>
      <c r="L85" s="82">
        <f t="shared" si="13"/>
        <v>0</v>
      </c>
      <c r="M85" s="43">
        <f t="shared" si="11"/>
        <v>0</v>
      </c>
      <c r="N85" s="48"/>
    </row>
    <row r="86" spans="2:14" s="25" customFormat="1" ht="24.75" customHeight="1" thickBot="1">
      <c r="B86" s="95" t="s">
        <v>48</v>
      </c>
      <c r="C86" s="96"/>
      <c r="D86" s="97"/>
      <c r="E86" s="98"/>
      <c r="F86" s="98"/>
      <c r="G86" s="98"/>
      <c r="H86" s="99"/>
      <c r="I86" s="99"/>
      <c r="J86" s="100"/>
      <c r="K86" s="102">
        <f>SUM(K8:K85)</f>
        <v>0</v>
      </c>
      <c r="L86" s="102">
        <f>SUM(L8:L85)</f>
        <v>0</v>
      </c>
      <c r="M86" s="129">
        <f>SUM(M8:M85)</f>
        <v>0</v>
      </c>
      <c r="N86" s="101"/>
    </row>
    <row r="87" spans="2:14" s="2" customFormat="1" ht="21" customHeight="1" thickBot="1">
      <c r="B87" s="62" t="s">
        <v>28</v>
      </c>
      <c r="C87" s="63"/>
      <c r="D87" s="73"/>
      <c r="E87" s="65"/>
      <c r="F87" s="65"/>
      <c r="G87" s="65"/>
      <c r="H87" s="66"/>
      <c r="I87" s="66"/>
      <c r="J87" s="66"/>
      <c r="K87" s="64"/>
      <c r="L87" s="64"/>
      <c r="M87" s="85"/>
      <c r="N87" s="86"/>
    </row>
    <row r="88" spans="2:14" s="25" customFormat="1" ht="59.25" customHeight="1">
      <c r="B88" s="195" t="s">
        <v>53</v>
      </c>
      <c r="C88" s="157" t="s">
        <v>55</v>
      </c>
      <c r="D88" s="183"/>
      <c r="E88" s="184"/>
      <c r="F88" s="147"/>
      <c r="G88" s="147"/>
      <c r="H88" s="67"/>
      <c r="I88" s="68"/>
      <c r="J88" s="162"/>
      <c r="K88" s="180" t="s">
        <v>36</v>
      </c>
      <c r="L88" s="181"/>
      <c r="M88" s="181"/>
      <c r="N88" s="182"/>
    </row>
    <row r="89" spans="1:14" s="6" customFormat="1" ht="30" customHeight="1">
      <c r="A89" s="5"/>
      <c r="B89" s="196"/>
      <c r="C89" s="185"/>
      <c r="D89" s="186"/>
      <c r="E89" s="187"/>
      <c r="F89" s="146"/>
      <c r="G89" s="146"/>
      <c r="H89" s="58"/>
      <c r="I89" s="59"/>
      <c r="J89" s="163"/>
      <c r="K89" s="158"/>
      <c r="L89" s="159"/>
      <c r="M89" s="159"/>
      <c r="N89" s="160"/>
    </row>
    <row r="90" spans="1:14" s="6" customFormat="1" ht="36" customHeight="1" thickBot="1">
      <c r="A90" s="5"/>
      <c r="B90" s="197"/>
      <c r="C90" s="188"/>
      <c r="D90" s="189"/>
      <c r="E90" s="190"/>
      <c r="F90" s="148"/>
      <c r="G90" s="148"/>
      <c r="H90" s="60"/>
      <c r="I90" s="61"/>
      <c r="J90" s="164"/>
      <c r="K90" s="161"/>
      <c r="L90" s="155"/>
      <c r="M90" s="155"/>
      <c r="N90" s="156"/>
    </row>
  </sheetData>
  <sheetProtection password="C75B" sheet="1" formatCells="0" formatColumns="0" formatRows="0" insertColumns="0" insertRows="0" insertHyperlinks="0" deleteColumns="0" deleteRows="0" sort="0" autoFilter="0" pivotTables="0"/>
  <mergeCells count="45">
    <mergeCell ref="B8:B11"/>
    <mergeCell ref="B12:B16"/>
    <mergeCell ref="H33:I37"/>
    <mergeCell ref="B39:B41"/>
    <mergeCell ref="H39:I41"/>
    <mergeCell ref="C38:I38"/>
    <mergeCell ref="B17:B21"/>
    <mergeCell ref="B84:B85"/>
    <mergeCell ref="H56:I59"/>
    <mergeCell ref="H60:I63"/>
    <mergeCell ref="B22:B26"/>
    <mergeCell ref="B27:B31"/>
    <mergeCell ref="H43:I46"/>
    <mergeCell ref="H27:I31"/>
    <mergeCell ref="H22:I26"/>
    <mergeCell ref="H52:I54"/>
    <mergeCell ref="H48:I50"/>
    <mergeCell ref="B76:B77"/>
    <mergeCell ref="B78:B79"/>
    <mergeCell ref="B80:B81"/>
    <mergeCell ref="B82:B83"/>
    <mergeCell ref="B71:B72"/>
    <mergeCell ref="B73:B74"/>
    <mergeCell ref="H71:I72"/>
    <mergeCell ref="H73:I74"/>
    <mergeCell ref="K88:N90"/>
    <mergeCell ref="C88:E90"/>
    <mergeCell ref="B65:B66"/>
    <mergeCell ref="B67:B68"/>
    <mergeCell ref="H65:I66"/>
    <mergeCell ref="H67:I68"/>
    <mergeCell ref="H69:I70"/>
    <mergeCell ref="B69:B70"/>
    <mergeCell ref="H82:I83"/>
    <mergeCell ref="B88:B90"/>
    <mergeCell ref="J88:J90"/>
    <mergeCell ref="H6:I6"/>
    <mergeCell ref="H84:I85"/>
    <mergeCell ref="C75:E75"/>
    <mergeCell ref="H76:I77"/>
    <mergeCell ref="H78:I79"/>
    <mergeCell ref="H80:I81"/>
    <mergeCell ref="H8:I11"/>
    <mergeCell ref="H12:I16"/>
    <mergeCell ref="H17:I21"/>
  </mergeCells>
  <printOptions/>
  <pageMargins left="0.17" right="0.17" top="0.46" bottom="0.26" header="0.5" footer="0.17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Шмидт</cp:lastModifiedBy>
  <cp:lastPrinted>2012-02-08T07:51:48Z</cp:lastPrinted>
  <dcterms:created xsi:type="dcterms:W3CDTF">1996-10-08T23:32:33Z</dcterms:created>
  <dcterms:modified xsi:type="dcterms:W3CDTF">2012-03-20T02:36:41Z</dcterms:modified>
  <cp:category/>
  <cp:version/>
  <cp:contentType/>
  <cp:contentStatus/>
</cp:coreProperties>
</file>