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9750" activeTab="0"/>
  </bookViews>
  <sheets>
    <sheet name="Прайс лист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<sst xmlns="http://schemas.openxmlformats.org/spreadsheetml/2006/main" count="74" uniqueCount="73">
  <si>
    <t>ПРОМЫШЛЕННО-КОММЕРЧЕСКОЕ ПРЕДПРИЯТИЕ</t>
  </si>
  <si>
    <t xml:space="preserve">                        «П О Л И К О Л О Р»</t>
  </si>
  <si>
    <t xml:space="preserve">                                     Общество с ограниченной ответственностью</t>
  </si>
  <si>
    <t xml:space="preserve">                                                              т/ф (831) 297-33-99, 297-19-99 </t>
  </si>
  <si>
    <t>http://www.artkam.biz</t>
  </si>
  <si>
    <t xml:space="preserve">                              E-mail: artkam@yandex.ru</t>
  </si>
  <si>
    <r>
      <t xml:space="preserve">Прайс -лист на формы </t>
    </r>
    <r>
      <rPr>
        <b/>
        <sz val="20"/>
        <rFont val="Times New Roman"/>
        <family val="1"/>
      </rPr>
      <t xml:space="preserve">«АРТЭЛАСТ» </t>
    </r>
    <r>
      <rPr>
        <sz val="20"/>
        <rFont val="Times New Roman"/>
        <family val="1"/>
      </rPr>
      <t xml:space="preserve">для производства </t>
    </r>
    <r>
      <rPr>
        <b/>
        <sz val="20"/>
        <rFont val="Times New Roman"/>
        <family val="1"/>
      </rPr>
      <t xml:space="preserve"> </t>
    </r>
    <r>
      <rPr>
        <sz val="20"/>
        <rFont val="Times New Roman"/>
        <family val="1"/>
      </rPr>
      <t>декоративного фасадно-интерьерного искусственного облицовочного камня:</t>
    </r>
  </si>
  <si>
    <t>Наименование продукции</t>
  </si>
  <si>
    <t>Фото: камень «Арткам»</t>
  </si>
  <si>
    <t>Фото:формы «АртЭласт»</t>
  </si>
  <si>
    <t xml:space="preserve">Кол-во камней в комплекте, размер камней </t>
  </si>
  <si>
    <t xml:space="preserve">Кол-во модулей в комплекте, шт </t>
  </si>
  <si>
    <t>Площадь одного модуля              м.кв., м.п.</t>
  </si>
  <si>
    <t>Площадь одного комплекта           м.кв., м.п.</t>
  </si>
  <si>
    <t>Цена на формы за    1 модуль,  руб.</t>
  </si>
  <si>
    <t>Цена за комплект, руб</t>
  </si>
  <si>
    <t>Цена на формы за    1 м кв.,  руб.</t>
  </si>
  <si>
    <t>«Альпийский» 38432</t>
  </si>
  <si>
    <t xml:space="preserve">38 камней различной фактуры                  толщиной до 25 мм </t>
  </si>
  <si>
    <t>«Альпийский» угловой  38</t>
  </si>
  <si>
    <t>7 камней различной фактуры                  толщиной до 25 мм</t>
  </si>
  <si>
    <t>«Бастион» 37032</t>
  </si>
  <si>
    <t>«Бастион» угловой              37</t>
  </si>
  <si>
    <t>8 камней различной фактуры:                                    - 4 камня 102х36х60,                                                                                             - 4 камня102х36x135,                                              толщиной до 4</t>
  </si>
  <si>
    <t>«Базальт» 02021</t>
  </si>
  <si>
    <t>16 камней различной фактуры и размеров:                                                                                                                                                                                толщиной до 25 мм</t>
  </si>
  <si>
    <t>«Базальт» угловой              02</t>
  </si>
  <si>
    <t>«Бельгийский кирпич»          04061</t>
  </si>
  <si>
    <t>33 камня различной фактуры:                                    - 24 камня 65х250,                                                                                             - 9 камней 65x125,                                   толщиной до 15 мм</t>
  </si>
  <si>
    <t xml:space="preserve">«Бельгийский кирпич»     угловой 04 </t>
  </si>
  <si>
    <t>12 камней различной фактуры:                                     240х105х65,                                                                                                                                           толщиной до 15 мм</t>
  </si>
  <si>
    <t>«Горный пласт»     34441</t>
  </si>
  <si>
    <t>24 камня различной фактуры:                                    - 12 камней 90х280,                     - 12 камень 90х185,                                толщиной до 25 мм</t>
  </si>
  <si>
    <t>«Горный пласт» угловой               34</t>
  </si>
  <si>
    <t>8 камней различной фактуры:                                     77х50х90,                                                                                                                                           толщиной до 25 мм</t>
  </si>
  <si>
    <t>«Гнейс»          40102</t>
  </si>
  <si>
    <t>4 </t>
  </si>
  <si>
    <t>«Гнейс»   угловой             40</t>
  </si>
  <si>
    <t>«Доломит»        10182</t>
  </si>
  <si>
    <t xml:space="preserve">16 камней различной фактуры                                 - 270х130,                                                                                                       толщиной до 25 мм </t>
  </si>
  <si>
    <t>«Доломит»   угловой               10</t>
  </si>
  <si>
    <t>«Малый песчаник»                            30031</t>
  </si>
  <si>
    <t>«Малый песчаник» угловой                           30</t>
  </si>
  <si>
    <t>6 камней различной фактуры:                                     175х90х145,                                                                                                                                           толщиной до 35 мм</t>
  </si>
  <si>
    <t>«Песчаный кирпич»         36123</t>
  </si>
  <si>
    <t>40 камней различной фактуры:                                       - 32 камня 50х200                         - 8 камней 50х100                                       толщиной до 8 мм</t>
  </si>
  <si>
    <t>2 </t>
  </si>
  <si>
    <t>«Песчаный кирпич» угловой          36</t>
  </si>
  <si>
    <t>16 камней различной фактуры:                                                                                                                                50х195x85,                                              толщиной до 8 мм</t>
  </si>
  <si>
    <t>«Скала» 16304</t>
  </si>
  <si>
    <t>12 камней различной фактуры:                                       - 4 камня 90х190                        - 4 камня 90х280                       - 4 камня 90х460                толщиной до 40 мм</t>
  </si>
  <si>
    <t>«Скала»     угловой элемент           16</t>
  </si>
  <si>
    <t>8 камней различной фактуры:                                    - 4 камня 105х50х90,                                                                                             - 4 камня145х80x90,                                              толщиной до 40</t>
  </si>
  <si>
    <t>«Слоистая гора»                              19361</t>
  </si>
  <si>
    <t>12 камней различной фактуры:                                       - 8 камней 95х190                         - 8 камней 95х285                       - 8 камней 95х475                толщиной до 35 мм</t>
  </si>
  <si>
    <t>«Слоистая гора»     угловой                19</t>
  </si>
  <si>
    <t>8 камней различной фактуры:                                    - 4 камня 150х75х95,                                                                                             - 4 камня170х60x95,                                              толщиной до 35</t>
  </si>
  <si>
    <t>«Старинный кирпич»                            31011</t>
  </si>
  <si>
    <t>40 камней различной фактуры                       235х70                      толщиной до12 мм</t>
  </si>
  <si>
    <t>«Старинный кирпич» угловой                           31</t>
  </si>
  <si>
    <t>10 камней различной фактуры:                                     235х115х70,                                                                                                                                           толщиной до 12 мм</t>
  </si>
  <si>
    <t>СКИДКИ:</t>
  </si>
  <si>
    <r>
      <t xml:space="preserve">                           603138, г.Н.Новгород, ул.Строкина, д.5А (база СУМНР "СтройГаз") </t>
    </r>
    <r>
      <rPr>
        <b/>
        <sz val="12"/>
        <rFont val="Times New Roman"/>
        <family val="1"/>
      </rPr>
      <t xml:space="preserve"> </t>
    </r>
  </si>
  <si>
    <r>
      <t>При заказе на сумму свыше 100000 рублей  - 5</t>
    </r>
    <r>
      <rPr>
        <b/>
        <sz val="10"/>
        <rFont val="Arial Cyr"/>
        <family val="0"/>
      </rPr>
      <t>%</t>
    </r>
  </si>
  <si>
    <r>
      <t xml:space="preserve">При заказе на сумму свыше 300000 рублей  - </t>
    </r>
    <r>
      <rPr>
        <b/>
        <sz val="10"/>
        <rFont val="Arial Cyr"/>
        <family val="0"/>
      </rPr>
      <t>10%</t>
    </r>
  </si>
  <si>
    <r>
      <t>При заказе на сумму свыше 500000 рублей  - 15</t>
    </r>
    <r>
      <rPr>
        <b/>
        <sz val="10"/>
        <rFont val="Arial Cyr"/>
        <family val="0"/>
      </rPr>
      <t>%</t>
    </r>
  </si>
  <si>
    <t xml:space="preserve">33 камня различной фактуры:                                    - 6 камней 60х60,                                                                                             - 6 камней 60x135,                            - 6 камней 60х205,                 - 9 камней 135х135,                    - 6 камней 135х205       толщиной до 43 мм                </t>
  </si>
  <si>
    <t xml:space="preserve">6 камней различной фактуры:                                   - 3 камня 140х95х100 (150,200)                                                                                             - 3 камня 190х95x100 (150,200)                 толщиной до 25 мм                                   </t>
  </si>
  <si>
    <t xml:space="preserve">24 камня различной фактуры                                  - 8 камней 90х170,                                                                                             - 8 камней 90x250,                            - 8 камней 90х460          толщиной  до 45 мм </t>
  </si>
  <si>
    <t xml:space="preserve">10 камней различной фактуры:                                    - 5 камней 145х60х90,                                                                                             - 5 камней 250х60x90,                                              толщиной до 45 мм </t>
  </si>
  <si>
    <t xml:space="preserve">6 камней различной фактуры                                  - 2 камня 130х260х105,                                                                                             - 2 камня 130х260х120,                            - 2 камня 130х260х125   толщиной до 25 мм       </t>
  </si>
  <si>
    <t xml:space="preserve">22 камня различной фактуры                                  -1 камень 400х145                  -3 камня 295х145                   -3 камня 290х145                   -1 камень 270х145                 -1 камень 245х145                 -4 камня 220х145                   -1 камень 205х145                 -4 камня 170х145                   -4 камня 145х145     толщиной до 35 мм  </t>
  </si>
  <si>
    <t>с 1 января 2013 г.</t>
  </si>
</sst>
</file>

<file path=xl/styles.xml><?xml version="1.0" encoding="utf-8"?>
<styleSheet xmlns="http://schemas.openxmlformats.org/spreadsheetml/2006/main">
  <numFmts count="5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_-* #,##0.00000_р_._-;\-* #,##0.00000_р_._-;_-* &quot;-&quot;??_р_._-;_-@_-"/>
    <numFmt numFmtId="166" formatCode="0.0"/>
    <numFmt numFmtId="167" formatCode="0.0000"/>
    <numFmt numFmtId="168" formatCode="_-* #,##0_р_._-;\-* #,##0_р_._-;_-* &quot;-&quot;??_р_._-;_-@_-"/>
    <numFmt numFmtId="169" formatCode="_-* #,##0.0_р_._-;\-* #,##0.0_р_._-;_-* &quot;-&quot;??_р_._-;_-@_-"/>
    <numFmt numFmtId="170" formatCode="_-* #,##0.0_р_._-;\-* #,##0.0_р_._-;_-* &quot;-&quot;?_р_._-;_-@_-"/>
    <numFmt numFmtId="171" formatCode="_-* #,##0_р_._-;\-* #,##0_р_._-;_-* &quot;-&quot;?_р_._-;_-@_-"/>
    <numFmt numFmtId="172" formatCode="_-* #,##0.00_р_._-;\-* #,##0.00_р_._-;_-* &quot;-&quot;?_р_._-;_-@_-"/>
    <numFmt numFmtId="173" formatCode="_-* #,##0.000_р_._-;\-* #,##0.000_р_._-;_-* &quot;-&quot;??_р_._-;_-@_-"/>
    <numFmt numFmtId="174" formatCode="_-* #,##0.0000_р_._-;\-* #,##0.0000_р_._-;_-* &quot;-&quot;??_р_._-;_-@_-"/>
    <numFmt numFmtId="175" formatCode="_-* #,##0.000&quot;р.&quot;_-;\-* #,##0.000&quot;р.&quot;_-;_-* &quot;-&quot;??&quot;р.&quot;_-;_-@_-"/>
    <numFmt numFmtId="176" formatCode="_-* #,##0.0000&quot;р.&quot;_-;\-* #,##0.0000&quot;р.&quot;_-;_-* &quot;-&quot;??&quot;р.&quot;_-;_-@_-"/>
    <numFmt numFmtId="177" formatCode="0.00000"/>
    <numFmt numFmtId="178" formatCode="0.000000"/>
    <numFmt numFmtId="179" formatCode="0.0000000"/>
    <numFmt numFmtId="180" formatCode="_-* #,##0.000_р_._-;\-* #,##0.000_р_._-;_-* &quot;-&quot;?_р_._-;_-@_-"/>
    <numFmt numFmtId="181" formatCode="_-* #,##0.0000_р_._-;\-* #,##0.0000_р_._-;_-* &quot;-&quot;?_р_._-;_-@_-"/>
    <numFmt numFmtId="182" formatCode="_-* #,##0.000_р_._-;\-* #,##0.000_р_._-;_-* &quot;-&quot;???_р_._-;_-@_-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[$-FC19]d\ mmmm\ yyyy\ &quot;г.&quot;"/>
    <numFmt numFmtId="188" formatCode="#,##0.00&quot;р.&quot;"/>
    <numFmt numFmtId="189" formatCode="0.00000000"/>
    <numFmt numFmtId="190" formatCode="0.000000000"/>
    <numFmt numFmtId="191" formatCode="0.0000000000"/>
    <numFmt numFmtId="192" formatCode="#,##0.00_ ;\-#,##0.00\ "/>
    <numFmt numFmtId="193" formatCode="_-* #,##0.00_р_._-;\-* #,##0.00_р_._-;_-* &quot;-&quot;???_р_._-;_-@_-"/>
    <numFmt numFmtId="194" formatCode="_-* #,##0.000000_р_._-;\-* #,##0.000000_р_._-;_-* &quot;-&quot;??_р_._-;_-@_-"/>
    <numFmt numFmtId="195" formatCode="_-* #,##0.0000000_р_._-;\-* #,##0.0000000_р_._-;_-* &quot;-&quot;??_р_._-;_-@_-"/>
    <numFmt numFmtId="196" formatCode="_-* #,##0.0000_р_._-;\-* #,##0.0000_р_._-;_-* &quot;-&quot;???_р_._-;_-@_-"/>
    <numFmt numFmtId="197" formatCode="_-* #,##0.0_р_._-;\-* #,##0.0_р_._-;_-* &quot;-&quot;???_р_._-;_-@_-"/>
    <numFmt numFmtId="198" formatCode="_-* #,##0.000000_р_._-;\-* #,##0.000000_р_._-;_-* &quot;-&quot;??????_р_._-;_-@_-"/>
    <numFmt numFmtId="199" formatCode="_-* #,##0.00000000_р_._-;\-* #,##0.00000000_р_._-;_-* &quot;-&quot;??_р_._-;_-@_-"/>
    <numFmt numFmtId="200" formatCode="_-* #,##0_р_._-;\-* #,##0_р_._-;_-* &quot;-&quot;???_р_._-;_-@_-"/>
    <numFmt numFmtId="201" formatCode="#,##0.000_ ;\-#,##0.000\ "/>
    <numFmt numFmtId="202" formatCode="#,##0.0000_ ;\-#,##0.0000\ "/>
    <numFmt numFmtId="203" formatCode="#,##0.00000_ ;\-#,##0.00000\ "/>
    <numFmt numFmtId="204" formatCode="#,##0.000000_ ;\-#,##0.000000\ "/>
    <numFmt numFmtId="205" formatCode="#,##0.0000000_ ;\-#,##0.0000000\ "/>
    <numFmt numFmtId="206" formatCode="#,##0.00000000_ ;\-#,##0.00000000\ "/>
    <numFmt numFmtId="207" formatCode="#,##0.000000000_ ;\-#,##0.000000000\ "/>
    <numFmt numFmtId="208" formatCode="#,##0.0000000000_ ;\-#,##0.0000000000\ "/>
    <numFmt numFmtId="209" formatCode="#,##0.00000000000_ ;\-#,##0.00000000000\ "/>
    <numFmt numFmtId="210" formatCode="#,##0.000000000000_ ;\-#,##0.000000000000\ "/>
    <numFmt numFmtId="211" formatCode="#,##0.0000000000000_ ;\-#,##0.0000000000000\ "/>
    <numFmt numFmtId="212" formatCode="0.00000000000"/>
    <numFmt numFmtId="213" formatCode="_-* #,##0.000000000_р_._-;\-* #,##0.000000000_р_._-;_-* &quot;-&quot;??_р_._-;_-@_-"/>
  </numFmts>
  <fonts count="1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8"/>
      <name val="Times New Roman"/>
      <family val="1"/>
    </font>
    <font>
      <b/>
      <sz val="2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Arial"/>
      <family val="2"/>
    </font>
    <font>
      <b/>
      <sz val="20"/>
      <name val="Times New Roman"/>
      <family val="1"/>
    </font>
    <font>
      <sz val="20"/>
      <name val="Times New Roman"/>
      <family val="1"/>
    </font>
    <font>
      <u val="single"/>
      <sz val="10"/>
      <name val="Arial Cyr"/>
      <family val="0"/>
    </font>
    <font>
      <b/>
      <sz val="14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15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6" fillId="2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1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164" fontId="14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15" fillId="0" borderId="1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164" fontId="14" fillId="0" borderId="2" xfId="0" applyNumberFormat="1" applyFont="1" applyBorder="1" applyAlignment="1">
      <alignment horizontal="center" vertical="center" wrapText="1"/>
    </xf>
    <xf numFmtId="1" fontId="14" fillId="0" borderId="3" xfId="0" applyNumberFormat="1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3" fillId="0" borderId="1" xfId="0" applyNumberFormat="1" applyFont="1" applyBorder="1" applyAlignment="1">
      <alignment horizontal="center" vertical="center" wrapText="1"/>
    </xf>
    <xf numFmtId="0" fontId="13" fillId="0" borderId="2" xfId="0" applyFont="1" applyBorder="1" applyAlignment="1">
      <alignment/>
    </xf>
    <xf numFmtId="0" fontId="13" fillId="0" borderId="2" xfId="0" applyNumberFormat="1" applyFont="1" applyBorder="1" applyAlignment="1">
      <alignment horizontal="center" vertical="center" wrapText="1"/>
    </xf>
    <xf numFmtId="1" fontId="14" fillId="0" borderId="2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/>
    </xf>
    <xf numFmtId="1" fontId="14" fillId="0" borderId="1" xfId="0" applyNumberFormat="1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164" fontId="14" fillId="0" borderId="3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/>
    </xf>
    <xf numFmtId="0" fontId="13" fillId="0" borderId="3" xfId="0" applyFont="1" applyBorder="1" applyAlignment="1">
      <alignment/>
    </xf>
    <xf numFmtId="0" fontId="12" fillId="0" borderId="3" xfId="0" applyFont="1" applyBorder="1" applyAlignment="1">
      <alignment horizontal="center" vertical="center" wrapText="1"/>
    </xf>
    <xf numFmtId="0" fontId="13" fillId="0" borderId="3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4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11" fillId="2" borderId="0" xfId="15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3" fillId="0" borderId="3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Relationship Id="rId2" Type="http://schemas.openxmlformats.org/officeDocument/2006/relationships/image" Target="../media/image12.jpeg" /><Relationship Id="rId3" Type="http://schemas.openxmlformats.org/officeDocument/2006/relationships/image" Target="../media/image13.jpeg" /><Relationship Id="rId4" Type="http://schemas.openxmlformats.org/officeDocument/2006/relationships/image" Target="../media/image14.jpeg" /><Relationship Id="rId5" Type="http://schemas.openxmlformats.org/officeDocument/2006/relationships/image" Target="../media/image1.jpeg" /><Relationship Id="rId6" Type="http://schemas.openxmlformats.org/officeDocument/2006/relationships/image" Target="../media/image15.jpeg" /><Relationship Id="rId7" Type="http://schemas.openxmlformats.org/officeDocument/2006/relationships/image" Target="../media/image2.jpeg" /><Relationship Id="rId8" Type="http://schemas.openxmlformats.org/officeDocument/2006/relationships/image" Target="../media/image16.jpeg" /><Relationship Id="rId9" Type="http://schemas.openxmlformats.org/officeDocument/2006/relationships/image" Target="../media/image3.jpeg" /><Relationship Id="rId10" Type="http://schemas.openxmlformats.org/officeDocument/2006/relationships/image" Target="../media/image17.jpeg" /><Relationship Id="rId11" Type="http://schemas.openxmlformats.org/officeDocument/2006/relationships/image" Target="../media/image4.jpeg" /><Relationship Id="rId12" Type="http://schemas.openxmlformats.org/officeDocument/2006/relationships/image" Target="../media/image5.jpeg" /><Relationship Id="rId13" Type="http://schemas.openxmlformats.org/officeDocument/2006/relationships/image" Target="../media/image18.jpeg" /><Relationship Id="rId14" Type="http://schemas.openxmlformats.org/officeDocument/2006/relationships/image" Target="../media/image6.jpeg" /><Relationship Id="rId15" Type="http://schemas.openxmlformats.org/officeDocument/2006/relationships/image" Target="../media/image7.jpeg" /><Relationship Id="rId16" Type="http://schemas.openxmlformats.org/officeDocument/2006/relationships/image" Target="../media/image8.jpeg" /><Relationship Id="rId17" Type="http://schemas.openxmlformats.org/officeDocument/2006/relationships/image" Target="../media/image19.jpeg" /><Relationship Id="rId18" Type="http://schemas.openxmlformats.org/officeDocument/2006/relationships/image" Target="../media/image20.jpeg" /><Relationship Id="rId19" Type="http://schemas.openxmlformats.org/officeDocument/2006/relationships/image" Target="../media/image21.jpeg" /><Relationship Id="rId20" Type="http://schemas.openxmlformats.org/officeDocument/2006/relationships/image" Target="../media/image22.jpeg" /><Relationship Id="rId21" Type="http://schemas.openxmlformats.org/officeDocument/2006/relationships/image" Target="../media/image23.jpeg" /><Relationship Id="rId22" Type="http://schemas.openxmlformats.org/officeDocument/2006/relationships/image" Target="../media/image24.jpeg" /><Relationship Id="rId23" Type="http://schemas.openxmlformats.org/officeDocument/2006/relationships/image" Target="../media/image9.jpeg" /><Relationship Id="rId24" Type="http://schemas.openxmlformats.org/officeDocument/2006/relationships/image" Target="../media/image25.jpeg" /><Relationship Id="rId25" Type="http://schemas.openxmlformats.org/officeDocument/2006/relationships/image" Target="../media/image26.jpeg" /><Relationship Id="rId26" Type="http://schemas.openxmlformats.org/officeDocument/2006/relationships/image" Target="../media/image27.jpeg" /><Relationship Id="rId27" Type="http://schemas.openxmlformats.org/officeDocument/2006/relationships/image" Target="../media/image28.jpeg" /><Relationship Id="rId28" Type="http://schemas.openxmlformats.org/officeDocument/2006/relationships/image" Target="../media/image29.jpeg" /><Relationship Id="rId29" Type="http://schemas.openxmlformats.org/officeDocument/2006/relationships/image" Target="../media/image30.jpeg" /><Relationship Id="rId30" Type="http://schemas.openxmlformats.org/officeDocument/2006/relationships/image" Target="../media/image10.jpeg" /><Relationship Id="rId31" Type="http://schemas.openxmlformats.org/officeDocument/2006/relationships/image" Target="../media/image31.jpeg" /><Relationship Id="rId32" Type="http://schemas.openxmlformats.org/officeDocument/2006/relationships/image" Target="../media/image32.jpeg" /><Relationship Id="rId33" Type="http://schemas.openxmlformats.org/officeDocument/2006/relationships/image" Target="../media/image33.jpeg" /><Relationship Id="rId34" Type="http://schemas.openxmlformats.org/officeDocument/2006/relationships/image" Target="../media/image34.jpeg" /><Relationship Id="rId35" Type="http://schemas.openxmlformats.org/officeDocument/2006/relationships/image" Target="../media/image35.jpeg" /><Relationship Id="rId36" Type="http://schemas.openxmlformats.org/officeDocument/2006/relationships/image" Target="../media/image36.jpeg" /><Relationship Id="rId37" Type="http://schemas.openxmlformats.org/officeDocument/2006/relationships/image" Target="../media/image37.jpeg" /><Relationship Id="rId38" Type="http://schemas.openxmlformats.org/officeDocument/2006/relationships/image" Target="../media/image38.jpeg" /><Relationship Id="rId39" Type="http://schemas.openxmlformats.org/officeDocument/2006/relationships/image" Target="../media/image39.jpeg" /><Relationship Id="rId40" Type="http://schemas.openxmlformats.org/officeDocument/2006/relationships/image" Target="../media/image40.jpeg" /><Relationship Id="rId41" Type="http://schemas.openxmlformats.org/officeDocument/2006/relationships/image" Target="../media/image41.jpeg" /><Relationship Id="rId42" Type="http://schemas.openxmlformats.org/officeDocument/2006/relationships/image" Target="../media/image4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11</xdr:row>
      <xdr:rowOff>0</xdr:rowOff>
    </xdr:from>
    <xdr:to>
      <xdr:col>2</xdr:col>
      <xdr:colOff>1485900</xdr:colOff>
      <xdr:row>11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3676650"/>
          <a:ext cx="1295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11</xdr:row>
      <xdr:rowOff>0</xdr:rowOff>
    </xdr:from>
    <xdr:to>
      <xdr:col>2</xdr:col>
      <xdr:colOff>1504950</xdr:colOff>
      <xdr:row>11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62375" y="3676650"/>
          <a:ext cx="1304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142875</xdr:colOff>
      <xdr:row>11</xdr:row>
      <xdr:rowOff>0</xdr:rowOff>
    </xdr:from>
    <xdr:to>
      <xdr:col>2</xdr:col>
      <xdr:colOff>1457325</xdr:colOff>
      <xdr:row>11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05225" y="3676650"/>
          <a:ext cx="1314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171450</xdr:colOff>
      <xdr:row>13</xdr:row>
      <xdr:rowOff>0</xdr:rowOff>
    </xdr:from>
    <xdr:to>
      <xdr:col>2</xdr:col>
      <xdr:colOff>1562100</xdr:colOff>
      <xdr:row>13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733800" y="5848350"/>
          <a:ext cx="1381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133350</xdr:colOff>
      <xdr:row>13</xdr:row>
      <xdr:rowOff>0</xdr:rowOff>
    </xdr:from>
    <xdr:to>
      <xdr:col>2</xdr:col>
      <xdr:colOff>1504950</xdr:colOff>
      <xdr:row>13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695700" y="5848350"/>
          <a:ext cx="1371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104775</xdr:colOff>
      <xdr:row>13</xdr:row>
      <xdr:rowOff>0</xdr:rowOff>
    </xdr:from>
    <xdr:to>
      <xdr:col>2</xdr:col>
      <xdr:colOff>1524000</xdr:colOff>
      <xdr:row>13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667125" y="5848350"/>
          <a:ext cx="1419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133350</xdr:colOff>
      <xdr:row>19</xdr:row>
      <xdr:rowOff>0</xdr:rowOff>
    </xdr:from>
    <xdr:to>
      <xdr:col>2</xdr:col>
      <xdr:colOff>1466850</xdr:colOff>
      <xdr:row>19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695700" y="13611225"/>
          <a:ext cx="1343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95250</xdr:colOff>
      <xdr:row>19</xdr:row>
      <xdr:rowOff>0</xdr:rowOff>
    </xdr:from>
    <xdr:to>
      <xdr:col>2</xdr:col>
      <xdr:colOff>1495425</xdr:colOff>
      <xdr:row>19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657600" y="13611225"/>
          <a:ext cx="1390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171450</xdr:colOff>
      <xdr:row>13</xdr:row>
      <xdr:rowOff>0</xdr:rowOff>
    </xdr:from>
    <xdr:to>
      <xdr:col>2</xdr:col>
      <xdr:colOff>1543050</xdr:colOff>
      <xdr:row>13</xdr:row>
      <xdr:rowOff>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733800" y="5848350"/>
          <a:ext cx="1371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133350</xdr:colOff>
      <xdr:row>13</xdr:row>
      <xdr:rowOff>1019175</xdr:rowOff>
    </xdr:from>
    <xdr:to>
      <xdr:col>1</xdr:col>
      <xdr:colOff>1657350</xdr:colOff>
      <xdr:row>14</xdr:row>
      <xdr:rowOff>552450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914525" y="6867525"/>
          <a:ext cx="153352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152400</xdr:colOff>
      <xdr:row>19</xdr:row>
      <xdr:rowOff>0</xdr:rowOff>
    </xdr:from>
    <xdr:to>
      <xdr:col>2</xdr:col>
      <xdr:colOff>1562100</xdr:colOff>
      <xdr:row>19</xdr:row>
      <xdr:rowOff>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714750" y="13611225"/>
          <a:ext cx="14001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19</xdr:row>
      <xdr:rowOff>0</xdr:rowOff>
    </xdr:from>
    <xdr:to>
      <xdr:col>2</xdr:col>
      <xdr:colOff>1533525</xdr:colOff>
      <xdr:row>19</xdr:row>
      <xdr:rowOff>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762375" y="13611225"/>
          <a:ext cx="1343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104775</xdr:colOff>
      <xdr:row>19</xdr:row>
      <xdr:rowOff>685800</xdr:rowOff>
    </xdr:from>
    <xdr:to>
      <xdr:col>1</xdr:col>
      <xdr:colOff>1685925</xdr:colOff>
      <xdr:row>20</xdr:row>
      <xdr:rowOff>514350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885950" y="14297025"/>
          <a:ext cx="157162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152400</xdr:colOff>
      <xdr:row>33</xdr:row>
      <xdr:rowOff>628650</xdr:rowOff>
    </xdr:from>
    <xdr:to>
      <xdr:col>1</xdr:col>
      <xdr:colOff>1695450</xdr:colOff>
      <xdr:row>34</xdr:row>
      <xdr:rowOff>438150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933575" y="32613600"/>
          <a:ext cx="154305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95250</xdr:colOff>
      <xdr:row>29</xdr:row>
      <xdr:rowOff>762000</xdr:rowOff>
    </xdr:from>
    <xdr:to>
      <xdr:col>1</xdr:col>
      <xdr:colOff>1638300</xdr:colOff>
      <xdr:row>30</xdr:row>
      <xdr:rowOff>504825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876425" y="27889200"/>
          <a:ext cx="15430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</xdr:colOff>
      <xdr:row>21</xdr:row>
      <xdr:rowOff>742950</xdr:rowOff>
    </xdr:from>
    <xdr:to>
      <xdr:col>1</xdr:col>
      <xdr:colOff>1704975</xdr:colOff>
      <xdr:row>22</xdr:row>
      <xdr:rowOff>409575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924050" y="16868775"/>
          <a:ext cx="15621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123825</xdr:colOff>
      <xdr:row>25</xdr:row>
      <xdr:rowOff>1476375</xdr:rowOff>
    </xdr:from>
    <xdr:to>
      <xdr:col>1</xdr:col>
      <xdr:colOff>1657350</xdr:colOff>
      <xdr:row>26</xdr:row>
      <xdr:rowOff>257175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905000" y="22631400"/>
          <a:ext cx="154305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123825</xdr:colOff>
      <xdr:row>27</xdr:row>
      <xdr:rowOff>838200</xdr:rowOff>
    </xdr:from>
    <xdr:to>
      <xdr:col>1</xdr:col>
      <xdr:colOff>1647825</xdr:colOff>
      <xdr:row>28</xdr:row>
      <xdr:rowOff>514350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905000" y="25450800"/>
          <a:ext cx="15335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</xdr:colOff>
      <xdr:row>17</xdr:row>
      <xdr:rowOff>800100</xdr:rowOff>
    </xdr:from>
    <xdr:to>
      <xdr:col>1</xdr:col>
      <xdr:colOff>1704975</xdr:colOff>
      <xdr:row>18</xdr:row>
      <xdr:rowOff>514350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866900" y="11925300"/>
          <a:ext cx="16192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104775</xdr:colOff>
      <xdr:row>23</xdr:row>
      <xdr:rowOff>714375</xdr:rowOff>
    </xdr:from>
    <xdr:to>
      <xdr:col>1</xdr:col>
      <xdr:colOff>1685925</xdr:colOff>
      <xdr:row>24</xdr:row>
      <xdr:rowOff>466725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885950" y="19354800"/>
          <a:ext cx="157162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31</xdr:row>
      <xdr:rowOff>495300</xdr:rowOff>
    </xdr:from>
    <xdr:to>
      <xdr:col>1</xdr:col>
      <xdr:colOff>1695450</xdr:colOff>
      <xdr:row>32</xdr:row>
      <xdr:rowOff>514350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857375" y="30118050"/>
          <a:ext cx="1619250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11</xdr:row>
      <xdr:rowOff>0</xdr:rowOff>
    </xdr:from>
    <xdr:to>
      <xdr:col>2</xdr:col>
      <xdr:colOff>1619250</xdr:colOff>
      <xdr:row>11</xdr:row>
      <xdr:rowOff>1047750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3562350" y="3676650"/>
          <a:ext cx="16192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12</xdr:row>
      <xdr:rowOff>0</xdr:rowOff>
    </xdr:from>
    <xdr:to>
      <xdr:col>2</xdr:col>
      <xdr:colOff>1609725</xdr:colOff>
      <xdr:row>12</xdr:row>
      <xdr:rowOff>1066800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3562350" y="4762500"/>
          <a:ext cx="16097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13</xdr:row>
      <xdr:rowOff>152400</xdr:rowOff>
    </xdr:from>
    <xdr:to>
      <xdr:col>2</xdr:col>
      <xdr:colOff>1600200</xdr:colOff>
      <xdr:row>13</xdr:row>
      <xdr:rowOff>1419225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3562350" y="6000750"/>
          <a:ext cx="16002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14</xdr:row>
      <xdr:rowOff>0</xdr:rowOff>
    </xdr:from>
    <xdr:to>
      <xdr:col>2</xdr:col>
      <xdr:colOff>1638300</xdr:colOff>
      <xdr:row>14</xdr:row>
      <xdr:rowOff>1219200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3562350" y="7439025"/>
          <a:ext cx="163830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17</xdr:row>
      <xdr:rowOff>47625</xdr:rowOff>
    </xdr:from>
    <xdr:to>
      <xdr:col>2</xdr:col>
      <xdr:colOff>1638300</xdr:colOff>
      <xdr:row>18</xdr:row>
      <xdr:rowOff>0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3562350" y="11172825"/>
          <a:ext cx="16383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18</xdr:row>
      <xdr:rowOff>0</xdr:rowOff>
    </xdr:from>
    <xdr:to>
      <xdr:col>2</xdr:col>
      <xdr:colOff>1638300</xdr:colOff>
      <xdr:row>18</xdr:row>
      <xdr:rowOff>1247775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3562350" y="12353925"/>
          <a:ext cx="163830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19</xdr:row>
      <xdr:rowOff>0</xdr:rowOff>
    </xdr:from>
    <xdr:to>
      <xdr:col>2</xdr:col>
      <xdr:colOff>1638300</xdr:colOff>
      <xdr:row>19</xdr:row>
      <xdr:rowOff>1209675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3562350" y="13611225"/>
          <a:ext cx="163830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20</xdr:row>
      <xdr:rowOff>0</xdr:rowOff>
    </xdr:from>
    <xdr:to>
      <xdr:col>2</xdr:col>
      <xdr:colOff>1657350</xdr:colOff>
      <xdr:row>20</xdr:row>
      <xdr:rowOff>1228725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3562350" y="14868525"/>
          <a:ext cx="165735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21</xdr:row>
      <xdr:rowOff>0</xdr:rowOff>
    </xdr:from>
    <xdr:to>
      <xdr:col>2</xdr:col>
      <xdr:colOff>1638300</xdr:colOff>
      <xdr:row>21</xdr:row>
      <xdr:rowOff>1228725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3562350" y="16125825"/>
          <a:ext cx="163830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22</xdr:row>
      <xdr:rowOff>0</xdr:rowOff>
    </xdr:from>
    <xdr:to>
      <xdr:col>2</xdr:col>
      <xdr:colOff>1657350</xdr:colOff>
      <xdr:row>22</xdr:row>
      <xdr:rowOff>1209675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3562350" y="17383125"/>
          <a:ext cx="165735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23</xdr:row>
      <xdr:rowOff>0</xdr:rowOff>
    </xdr:from>
    <xdr:to>
      <xdr:col>2</xdr:col>
      <xdr:colOff>1619250</xdr:colOff>
      <xdr:row>23</xdr:row>
      <xdr:rowOff>1143000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3562350" y="18640425"/>
          <a:ext cx="16192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24</xdr:row>
      <xdr:rowOff>0</xdr:rowOff>
    </xdr:from>
    <xdr:to>
      <xdr:col>2</xdr:col>
      <xdr:colOff>1657350</xdr:colOff>
      <xdr:row>24</xdr:row>
      <xdr:rowOff>1228725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3562350" y="19897725"/>
          <a:ext cx="165735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</xdr:colOff>
      <xdr:row>25</xdr:row>
      <xdr:rowOff>428625</xdr:rowOff>
    </xdr:from>
    <xdr:to>
      <xdr:col>2</xdr:col>
      <xdr:colOff>1647825</xdr:colOff>
      <xdr:row>25</xdr:row>
      <xdr:rowOff>1695450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3590925" y="21583650"/>
          <a:ext cx="160972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26</xdr:row>
      <xdr:rowOff>0</xdr:rowOff>
    </xdr:from>
    <xdr:to>
      <xdr:col>2</xdr:col>
      <xdr:colOff>1638300</xdr:colOff>
      <xdr:row>26</xdr:row>
      <xdr:rowOff>1238250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3562350" y="23355300"/>
          <a:ext cx="1638300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28</xdr:row>
      <xdr:rowOff>0</xdr:rowOff>
    </xdr:from>
    <xdr:to>
      <xdr:col>2</xdr:col>
      <xdr:colOff>1619250</xdr:colOff>
      <xdr:row>28</xdr:row>
      <xdr:rowOff>1209675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3562350" y="25869900"/>
          <a:ext cx="161925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29</xdr:row>
      <xdr:rowOff>0</xdr:rowOff>
    </xdr:from>
    <xdr:to>
      <xdr:col>2</xdr:col>
      <xdr:colOff>1638300</xdr:colOff>
      <xdr:row>29</xdr:row>
      <xdr:rowOff>1228725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3562350" y="27127200"/>
          <a:ext cx="163830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30</xdr:row>
      <xdr:rowOff>0</xdr:rowOff>
    </xdr:from>
    <xdr:to>
      <xdr:col>2</xdr:col>
      <xdr:colOff>1657350</xdr:colOff>
      <xdr:row>30</xdr:row>
      <xdr:rowOff>1228725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3562350" y="28374975"/>
          <a:ext cx="165735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31</xdr:row>
      <xdr:rowOff>0</xdr:rowOff>
    </xdr:from>
    <xdr:to>
      <xdr:col>2</xdr:col>
      <xdr:colOff>1638300</xdr:colOff>
      <xdr:row>31</xdr:row>
      <xdr:rowOff>1152525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3562350" y="29622750"/>
          <a:ext cx="163830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32</xdr:row>
      <xdr:rowOff>38100</xdr:rowOff>
    </xdr:from>
    <xdr:to>
      <xdr:col>2</xdr:col>
      <xdr:colOff>1647825</xdr:colOff>
      <xdr:row>32</xdr:row>
      <xdr:rowOff>1104900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3562350" y="30880050"/>
          <a:ext cx="16478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33</xdr:row>
      <xdr:rowOff>38100</xdr:rowOff>
    </xdr:from>
    <xdr:to>
      <xdr:col>2</xdr:col>
      <xdr:colOff>1619250</xdr:colOff>
      <xdr:row>33</xdr:row>
      <xdr:rowOff>1123950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3562350" y="32023050"/>
          <a:ext cx="16192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34</xdr:row>
      <xdr:rowOff>0</xdr:rowOff>
    </xdr:from>
    <xdr:to>
      <xdr:col>2</xdr:col>
      <xdr:colOff>1619250</xdr:colOff>
      <xdr:row>34</xdr:row>
      <xdr:rowOff>1143000</xdr:rowOff>
    </xdr:to>
    <xdr:pic>
      <xdr:nvPicPr>
        <xdr:cNvPr id="42" name="Picture 42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3562350" y="33156525"/>
          <a:ext cx="16192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11</xdr:row>
      <xdr:rowOff>504825</xdr:rowOff>
    </xdr:from>
    <xdr:to>
      <xdr:col>1</xdr:col>
      <xdr:colOff>1714500</xdr:colOff>
      <xdr:row>12</xdr:row>
      <xdr:rowOff>495300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1838325" y="4181475"/>
          <a:ext cx="166687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57150</xdr:colOff>
      <xdr:row>27</xdr:row>
      <xdr:rowOff>28575</xdr:rowOff>
    </xdr:from>
    <xdr:to>
      <xdr:col>2</xdr:col>
      <xdr:colOff>1609725</xdr:colOff>
      <xdr:row>27</xdr:row>
      <xdr:rowOff>1143000</xdr:rowOff>
    </xdr:to>
    <xdr:pic>
      <xdr:nvPicPr>
        <xdr:cNvPr id="44" name="Picture 44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3619500" y="24641175"/>
          <a:ext cx="156210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0;&#1056;&#1058;&#1050;&#1040;&#1052;\&#1060;&#1086;&#1088;&#1084;&#1099;%20&#1040;&#1088;&#1090;&#1101;&#1083;&#1072;&#1089;&#1090;%20&#1085;&#1086;&#107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айс лист"/>
      <sheetName val="Заявка"/>
      <sheetName val="Себестоимость"/>
      <sheetName val="Размеры"/>
      <sheetName val="Весовые данные"/>
      <sheetName val="Метрические данные"/>
      <sheetName val="Итого"/>
    </sheetNames>
    <sheetDataSet>
      <sheetData sheetId="2">
        <row r="47">
          <cell r="O47">
            <v>7500</v>
          </cell>
          <cell r="Q47">
            <v>1600</v>
          </cell>
          <cell r="S47">
            <v>5800</v>
          </cell>
        </row>
        <row r="48">
          <cell r="O48">
            <v>7500</v>
          </cell>
          <cell r="Q48">
            <v>2400</v>
          </cell>
          <cell r="S48">
            <v>4800</v>
          </cell>
        </row>
        <row r="49">
          <cell r="O49">
            <v>12500</v>
          </cell>
          <cell r="Q49">
            <v>2600</v>
          </cell>
          <cell r="S49">
            <v>7200</v>
          </cell>
        </row>
        <row r="50">
          <cell r="O50">
            <v>12500</v>
          </cell>
          <cell r="Q50">
            <v>4900</v>
          </cell>
          <cell r="S50">
            <v>9800</v>
          </cell>
        </row>
        <row r="51">
          <cell r="O51">
            <v>10000</v>
          </cell>
          <cell r="Q51">
            <v>2000</v>
          </cell>
          <cell r="S51">
            <v>9000</v>
          </cell>
        </row>
        <row r="52">
          <cell r="O52">
            <v>10000</v>
          </cell>
          <cell r="Q52">
            <v>4500</v>
          </cell>
          <cell r="S52">
            <v>9000</v>
          </cell>
        </row>
        <row r="53">
          <cell r="O53">
            <v>8500</v>
          </cell>
          <cell r="Q53">
            <v>1700</v>
          </cell>
          <cell r="S53">
            <v>4700</v>
          </cell>
        </row>
        <row r="54">
          <cell r="O54">
            <v>8500</v>
          </cell>
        </row>
        <row r="57">
          <cell r="O57">
            <v>9000</v>
          </cell>
          <cell r="Q57">
            <v>2000</v>
          </cell>
          <cell r="S57">
            <v>5450</v>
          </cell>
        </row>
        <row r="58">
          <cell r="O58">
            <v>9000</v>
          </cell>
          <cell r="Q58">
            <v>3300</v>
          </cell>
          <cell r="S58">
            <v>6500</v>
          </cell>
        </row>
        <row r="59">
          <cell r="O59">
            <v>15000</v>
          </cell>
          <cell r="Q59">
            <v>3200</v>
          </cell>
          <cell r="S59">
            <v>11800</v>
          </cell>
        </row>
        <row r="60">
          <cell r="O60">
            <v>15000</v>
          </cell>
          <cell r="Q60">
            <v>6800</v>
          </cell>
          <cell r="S60">
            <v>13500</v>
          </cell>
        </row>
        <row r="61">
          <cell r="O61">
            <v>8000</v>
          </cell>
          <cell r="Q61">
            <v>1500</v>
          </cell>
          <cell r="S61">
            <v>5500</v>
          </cell>
        </row>
        <row r="62">
          <cell r="O62">
            <v>8000</v>
          </cell>
          <cell r="Q62">
            <v>3500</v>
          </cell>
          <cell r="S62">
            <v>6500</v>
          </cell>
        </row>
        <row r="63">
          <cell r="O63">
            <v>10500</v>
          </cell>
          <cell r="Q63">
            <v>2500</v>
          </cell>
          <cell r="S63">
            <v>7700</v>
          </cell>
        </row>
        <row r="64">
          <cell r="O64">
            <v>10500</v>
          </cell>
          <cell r="Q64">
            <v>4600</v>
          </cell>
          <cell r="S64">
            <v>9200</v>
          </cell>
        </row>
        <row r="65">
          <cell r="O65">
            <v>5000</v>
          </cell>
          <cell r="Q65">
            <v>1300</v>
          </cell>
          <cell r="S65">
            <v>2200</v>
          </cell>
        </row>
        <row r="66">
          <cell r="O66">
            <v>5000</v>
          </cell>
          <cell r="Q66">
            <v>2200</v>
          </cell>
          <cell r="S66">
            <v>4000</v>
          </cell>
        </row>
        <row r="67">
          <cell r="O67">
            <v>15000</v>
          </cell>
          <cell r="Q67">
            <v>3300</v>
          </cell>
          <cell r="S67">
            <v>5900</v>
          </cell>
        </row>
        <row r="68">
          <cell r="O68">
            <v>15000</v>
          </cell>
          <cell r="Q68">
            <v>5600</v>
          </cell>
          <cell r="S68">
            <v>11000</v>
          </cell>
        </row>
        <row r="69">
          <cell r="O69">
            <v>14500</v>
          </cell>
          <cell r="Q69">
            <v>3400</v>
          </cell>
          <cell r="S69">
            <v>12500</v>
          </cell>
        </row>
        <row r="70">
          <cell r="O70">
            <v>14500</v>
          </cell>
          <cell r="Q70">
            <v>5600</v>
          </cell>
          <cell r="S70">
            <v>11100</v>
          </cell>
        </row>
        <row r="71">
          <cell r="O71">
            <v>6000</v>
          </cell>
          <cell r="Q71">
            <v>1300</v>
          </cell>
          <cell r="S71">
            <v>4800</v>
          </cell>
        </row>
        <row r="72">
          <cell r="O72">
            <v>6000</v>
          </cell>
          <cell r="S72">
            <v>4200</v>
          </cell>
        </row>
      </sheetData>
      <sheetData sheetId="3">
        <row r="2">
          <cell r="I2">
            <v>0.6379499999999999</v>
          </cell>
        </row>
        <row r="20">
          <cell r="G20">
            <v>0.635</v>
          </cell>
        </row>
        <row r="33">
          <cell r="I33">
            <v>0.474075</v>
          </cell>
        </row>
        <row r="44">
          <cell r="G44">
            <v>0.78</v>
          </cell>
        </row>
        <row r="53">
          <cell r="I53">
            <v>0.5022</v>
          </cell>
        </row>
        <row r="61">
          <cell r="J61">
            <v>0.72</v>
          </cell>
        </row>
        <row r="70">
          <cell r="I70">
            <v>0.3276</v>
          </cell>
        </row>
        <row r="78">
          <cell r="I78">
            <v>0.72</v>
          </cell>
        </row>
        <row r="87">
          <cell r="I87">
            <v>0.722</v>
          </cell>
        </row>
        <row r="95">
          <cell r="I95">
            <v>0.76</v>
          </cell>
        </row>
        <row r="104">
          <cell r="I104">
            <v>0.658</v>
          </cell>
        </row>
        <row r="110">
          <cell r="I110">
            <v>0.7</v>
          </cell>
        </row>
        <row r="119">
          <cell r="I119">
            <v>0.7271750000000001</v>
          </cell>
        </row>
        <row r="130">
          <cell r="I130">
            <v>0.87</v>
          </cell>
        </row>
        <row r="137">
          <cell r="I137">
            <v>0.463125</v>
          </cell>
        </row>
        <row r="143">
          <cell r="I143">
            <v>0.78</v>
          </cell>
        </row>
        <row r="153">
          <cell r="I153">
            <v>0.8875</v>
          </cell>
        </row>
        <row r="164">
          <cell r="I164">
            <v>0.9</v>
          </cell>
        </row>
        <row r="176">
          <cell r="I176">
            <v>0.36</v>
          </cell>
        </row>
        <row r="182">
          <cell r="I182">
            <v>0.8</v>
          </cell>
        </row>
        <row r="194">
          <cell r="I194">
            <v>0.6516</v>
          </cell>
        </row>
        <row r="201">
          <cell r="C201">
            <v>0.1629</v>
          </cell>
        </row>
        <row r="203">
          <cell r="I203">
            <v>0.9</v>
          </cell>
        </row>
        <row r="210">
          <cell r="A210">
            <v>0.45</v>
          </cell>
        </row>
        <row r="212">
          <cell r="I212">
            <v>0.5616</v>
          </cell>
        </row>
        <row r="219">
          <cell r="C219">
            <v>0.1404</v>
          </cell>
        </row>
        <row r="221">
          <cell r="I221">
            <v>0.78</v>
          </cell>
        </row>
        <row r="228">
          <cell r="A228">
            <v>0.39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rtkam.biz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0"/>
  <sheetViews>
    <sheetView tabSelected="1" workbookViewId="0" topLeftCell="A2">
      <selection activeCell="A2" sqref="A2:F2"/>
    </sheetView>
  </sheetViews>
  <sheetFormatPr defaultColWidth="9.00390625" defaultRowHeight="12.75"/>
  <cols>
    <col min="1" max="2" width="23.375" style="0" customWidth="1"/>
    <col min="3" max="3" width="21.875" style="0" customWidth="1"/>
    <col min="4" max="4" width="21.625" style="0" customWidth="1"/>
    <col min="5" max="6" width="15.00390625" style="0" customWidth="1"/>
    <col min="7" max="7" width="12.75390625" style="0" customWidth="1"/>
    <col min="8" max="9" width="11.75390625" style="0" customWidth="1"/>
    <col min="10" max="10" width="12.75390625" style="0" customWidth="1"/>
  </cols>
  <sheetData>
    <row r="1" spans="1:6" ht="21.75" customHeight="1">
      <c r="A1" s="41" t="s">
        <v>0</v>
      </c>
      <c r="B1" s="42"/>
      <c r="C1" s="42"/>
      <c r="D1" s="42"/>
      <c r="E1" s="42"/>
      <c r="F1" s="42"/>
    </row>
    <row r="2" spans="1:6" ht="24.75" customHeight="1">
      <c r="A2" s="43" t="s">
        <v>1</v>
      </c>
      <c r="B2" s="44"/>
      <c r="C2" s="44"/>
      <c r="D2" s="44"/>
      <c r="E2" s="44"/>
      <c r="F2" s="44"/>
    </row>
    <row r="3" spans="1:5" ht="15.75">
      <c r="A3" s="45" t="s">
        <v>2</v>
      </c>
      <c r="B3" s="46"/>
      <c r="C3" s="46"/>
      <c r="D3" s="46"/>
      <c r="E3" s="1"/>
    </row>
    <row r="4" spans="1:5" ht="15.75">
      <c r="A4" s="2" t="s">
        <v>62</v>
      </c>
      <c r="D4" s="3"/>
      <c r="E4" s="3"/>
    </row>
    <row r="5" ht="12.75">
      <c r="A5" t="s">
        <v>3</v>
      </c>
    </row>
    <row r="6" spans="1:4" ht="21" customHeight="1">
      <c r="A6" s="4" t="s">
        <v>4</v>
      </c>
      <c r="D6" s="5" t="s">
        <v>5</v>
      </c>
    </row>
    <row r="7" spans="1:6" ht="46.5" customHeight="1">
      <c r="A7" s="47" t="s">
        <v>6</v>
      </c>
      <c r="B7" s="48"/>
      <c r="C7" s="48"/>
      <c r="D7" s="48"/>
      <c r="E7" s="48"/>
      <c r="F7" s="48"/>
    </row>
    <row r="8" spans="1:6" ht="28.5" customHeight="1">
      <c r="A8" s="48"/>
      <c r="B8" s="48"/>
      <c r="C8" s="48"/>
      <c r="D8" s="48"/>
      <c r="E8" s="48"/>
      <c r="F8" s="48"/>
    </row>
    <row r="9" spans="1:6" ht="17.25" customHeight="1">
      <c r="A9" s="49" t="s">
        <v>72</v>
      </c>
      <c r="B9" s="50"/>
      <c r="C9" s="50"/>
      <c r="D9" s="50"/>
      <c r="E9" s="50"/>
      <c r="F9" s="50"/>
    </row>
    <row r="10" ht="9" customHeight="1" thickBot="1">
      <c r="A10" s="6"/>
    </row>
    <row r="11" spans="1:10" ht="76.5" customHeight="1" thickBot="1">
      <c r="A11" s="7" t="s">
        <v>7</v>
      </c>
      <c r="B11" s="7" t="s">
        <v>8</v>
      </c>
      <c r="C11" s="7" t="s">
        <v>9</v>
      </c>
      <c r="D11" s="7" t="s">
        <v>10</v>
      </c>
      <c r="E11" s="7" t="s">
        <v>11</v>
      </c>
      <c r="F11" s="7" t="s">
        <v>12</v>
      </c>
      <c r="G11" s="7" t="s">
        <v>13</v>
      </c>
      <c r="H11" s="7" t="s">
        <v>14</v>
      </c>
      <c r="I11" s="7" t="s">
        <v>15</v>
      </c>
      <c r="J11" s="7" t="s">
        <v>16</v>
      </c>
    </row>
    <row r="12" spans="1:13" ht="85.5" customHeight="1" thickBot="1">
      <c r="A12" s="8" t="s">
        <v>17</v>
      </c>
      <c r="B12" s="51"/>
      <c r="C12" s="9"/>
      <c r="D12" s="10" t="s">
        <v>18</v>
      </c>
      <c r="E12" s="11">
        <v>4</v>
      </c>
      <c r="F12" s="12">
        <f>'[1]Размеры'!I2/4</f>
        <v>0.15948749999999998</v>
      </c>
      <c r="G12" s="12">
        <f>'[1]Размеры'!I2</f>
        <v>0.6379499999999999</v>
      </c>
      <c r="H12" s="11">
        <f>'[1]Себестоимость'!Q47</f>
        <v>1600</v>
      </c>
      <c r="I12" s="11">
        <f>'[1]Себестоимость'!S47</f>
        <v>5800</v>
      </c>
      <c r="J12" s="11">
        <f>'[1]Себестоимость'!O47</f>
        <v>7500</v>
      </c>
      <c r="M12" s="13">
        <v>38432</v>
      </c>
    </row>
    <row r="13" spans="1:13" ht="85.5" customHeight="1" thickBot="1">
      <c r="A13" s="14" t="s">
        <v>19</v>
      </c>
      <c r="B13" s="52"/>
      <c r="C13" s="9"/>
      <c r="D13" s="15" t="s">
        <v>20</v>
      </c>
      <c r="E13" s="16">
        <v>2</v>
      </c>
      <c r="F13" s="17">
        <f>'[1]Размеры'!G20/2</f>
        <v>0.3175</v>
      </c>
      <c r="G13" s="17">
        <f>'[1]Размеры'!G20</f>
        <v>0.635</v>
      </c>
      <c r="H13" s="18">
        <f>'[1]Себестоимость'!Q48</f>
        <v>2400</v>
      </c>
      <c r="I13" s="18">
        <f>'[1]Себестоимость'!S48</f>
        <v>4800</v>
      </c>
      <c r="J13" s="19">
        <f>'[1]Себестоимость'!O48</f>
        <v>7500</v>
      </c>
      <c r="M13" s="13">
        <v>38</v>
      </c>
    </row>
    <row r="14" spans="1:13" ht="125.25" customHeight="1" thickBot="1">
      <c r="A14" s="20" t="s">
        <v>21</v>
      </c>
      <c r="B14" s="36"/>
      <c r="C14" s="9"/>
      <c r="D14" s="21" t="s">
        <v>66</v>
      </c>
      <c r="E14" s="11">
        <v>3</v>
      </c>
      <c r="F14" s="12">
        <f>'[1]Размеры'!I33/3</f>
        <v>0.158025</v>
      </c>
      <c r="G14" s="12">
        <f>'[1]Размеры'!I33</f>
        <v>0.474075</v>
      </c>
      <c r="H14" s="11">
        <f>'[1]Себестоимость'!Q49</f>
        <v>2600</v>
      </c>
      <c r="I14" s="11">
        <f>'[1]Себестоимость'!S49</f>
        <v>7200</v>
      </c>
      <c r="J14" s="11">
        <f>'[1]Себестоимость'!O49</f>
        <v>12500</v>
      </c>
      <c r="M14" s="13">
        <v>37032</v>
      </c>
    </row>
    <row r="15" spans="1:13" ht="96.75" customHeight="1" thickBot="1">
      <c r="A15" s="14" t="s">
        <v>22</v>
      </c>
      <c r="B15" s="37"/>
      <c r="C15" s="22"/>
      <c r="D15" s="23" t="s">
        <v>23</v>
      </c>
      <c r="E15" s="16">
        <v>2</v>
      </c>
      <c r="F15" s="17">
        <f>'[1]Размеры'!G44/2</f>
        <v>0.39</v>
      </c>
      <c r="G15" s="17">
        <f>'[1]Размеры'!G44</f>
        <v>0.78</v>
      </c>
      <c r="H15" s="24">
        <f>'[1]Себестоимость'!Q50</f>
        <v>4900</v>
      </c>
      <c r="I15" s="24">
        <f>'[1]Себестоимость'!S50</f>
        <v>9800</v>
      </c>
      <c r="J15" s="16">
        <f>'[1]Себестоимость'!O50</f>
        <v>12500</v>
      </c>
      <c r="M15" s="13">
        <v>37</v>
      </c>
    </row>
    <row r="16" spans="1:13" ht="96.75" customHeight="1" thickBot="1">
      <c r="A16" s="20" t="s">
        <v>24</v>
      </c>
      <c r="B16" s="36"/>
      <c r="C16" s="25"/>
      <c r="D16" s="23" t="s">
        <v>25</v>
      </c>
      <c r="E16" s="11">
        <v>5</v>
      </c>
      <c r="F16" s="12">
        <f>'[1]Размеры'!I153/5</f>
        <v>0.1775</v>
      </c>
      <c r="G16" s="12">
        <f>'[1]Размеры'!I153</f>
        <v>0.8875</v>
      </c>
      <c r="H16" s="26">
        <f>'[1]Себестоимость'!Q51</f>
        <v>2000</v>
      </c>
      <c r="I16" s="26">
        <f>'[1]Себестоимость'!S51</f>
        <v>9000</v>
      </c>
      <c r="J16" s="11">
        <f>'[1]Себестоимость'!O51</f>
        <v>10000</v>
      </c>
      <c r="M16" s="13"/>
    </row>
    <row r="17" spans="1:13" ht="96.75" customHeight="1" thickBot="1">
      <c r="A17" s="14" t="s">
        <v>26</v>
      </c>
      <c r="B17" s="37"/>
      <c r="C17" s="25"/>
      <c r="D17" s="23" t="s">
        <v>67</v>
      </c>
      <c r="E17" s="11">
        <v>2</v>
      </c>
      <c r="F17" s="12">
        <f>'[1]Размеры'!I164/2</f>
        <v>0.45</v>
      </c>
      <c r="G17" s="12">
        <f>'[1]Размеры'!I164</f>
        <v>0.9</v>
      </c>
      <c r="H17" s="26">
        <f>'[1]Себестоимость'!Q52</f>
        <v>4500</v>
      </c>
      <c r="I17" s="26">
        <f>'[1]Себестоимость'!S52</f>
        <v>9000</v>
      </c>
      <c r="J17" s="11">
        <f>'[1]Себестоимость'!O52</f>
        <v>10000</v>
      </c>
      <c r="M17" s="13"/>
    </row>
    <row r="18" spans="1:13" ht="96.75" customHeight="1" thickBot="1">
      <c r="A18" s="20" t="s">
        <v>27</v>
      </c>
      <c r="B18" s="38"/>
      <c r="C18" s="22"/>
      <c r="D18" s="27" t="s">
        <v>28</v>
      </c>
      <c r="E18" s="19">
        <v>3</v>
      </c>
      <c r="F18" s="28">
        <f>'[1]Размеры'!I137/3</f>
        <v>0.154375</v>
      </c>
      <c r="G18" s="28">
        <f>'[1]Размеры'!I137</f>
        <v>0.463125</v>
      </c>
      <c r="H18" s="19">
        <f>'[1]Себестоимость'!Q53</f>
        <v>1700</v>
      </c>
      <c r="I18" s="19">
        <f>'[1]Себестоимость'!S53</f>
        <v>4700</v>
      </c>
      <c r="J18" s="19">
        <f>'[1]Себестоимость'!O53</f>
        <v>8500</v>
      </c>
      <c r="M18" s="13">
        <v>4061</v>
      </c>
    </row>
    <row r="19" spans="1:13" ht="99" customHeight="1" thickBot="1">
      <c r="A19" s="14" t="s">
        <v>29</v>
      </c>
      <c r="B19" s="37"/>
      <c r="C19" s="25"/>
      <c r="D19" s="21" t="s">
        <v>30</v>
      </c>
      <c r="E19" s="11">
        <v>2</v>
      </c>
      <c r="F19" s="12">
        <f>'[1]Размеры'!I143/2</f>
        <v>0.39</v>
      </c>
      <c r="G19" s="12">
        <f>'[1]Размеры'!I143</f>
        <v>0.78</v>
      </c>
      <c r="H19" s="26">
        <v>3350</v>
      </c>
      <c r="I19" s="26">
        <v>6700</v>
      </c>
      <c r="J19" s="11">
        <f>'[1]Себестоимость'!O54</f>
        <v>8500</v>
      </c>
      <c r="M19" s="13">
        <v>4</v>
      </c>
    </row>
    <row r="20" spans="1:13" ht="99" customHeight="1" thickBot="1">
      <c r="A20" s="8" t="s">
        <v>31</v>
      </c>
      <c r="B20" s="36"/>
      <c r="C20" s="29"/>
      <c r="D20" s="10" t="s">
        <v>32</v>
      </c>
      <c r="E20" s="11">
        <v>3</v>
      </c>
      <c r="F20" s="12">
        <f>'[1]Размеры'!I53/3</f>
        <v>0.1674</v>
      </c>
      <c r="G20" s="12">
        <f>'[1]Размеры'!I53</f>
        <v>0.5022</v>
      </c>
      <c r="H20" s="11">
        <f>'[1]Себестоимость'!Q57</f>
        <v>2000</v>
      </c>
      <c r="I20" s="11">
        <f>'[1]Себестоимость'!S57</f>
        <v>5450</v>
      </c>
      <c r="J20" s="11">
        <f>'[1]Себестоимость'!O57</f>
        <v>9000</v>
      </c>
      <c r="M20" s="13">
        <v>34441</v>
      </c>
    </row>
    <row r="21" spans="1:13" ht="99" customHeight="1" thickBot="1">
      <c r="A21" s="14" t="s">
        <v>33</v>
      </c>
      <c r="B21" s="37"/>
      <c r="C21" s="22"/>
      <c r="D21" s="23" t="s">
        <v>34</v>
      </c>
      <c r="E21" s="16">
        <v>2</v>
      </c>
      <c r="F21" s="17">
        <v>0.36</v>
      </c>
      <c r="G21" s="17">
        <f>'[1]Размеры'!J61</f>
        <v>0.72</v>
      </c>
      <c r="H21" s="16">
        <f>'[1]Себестоимость'!Q58</f>
        <v>3300</v>
      </c>
      <c r="I21" s="16">
        <f>'[1]Себестоимость'!S58</f>
        <v>6500</v>
      </c>
      <c r="J21" s="16">
        <f>'[1]Себестоимость'!O58</f>
        <v>9000</v>
      </c>
      <c r="M21" s="13">
        <v>34</v>
      </c>
    </row>
    <row r="22" spans="1:13" ht="99" customHeight="1" thickBot="1">
      <c r="A22" s="14" t="s">
        <v>35</v>
      </c>
      <c r="B22" s="38"/>
      <c r="C22" s="25"/>
      <c r="D22" s="10" t="s">
        <v>68</v>
      </c>
      <c r="E22" s="11" t="s">
        <v>36</v>
      </c>
      <c r="F22" s="12">
        <f>'[1]Размеры'!C201</f>
        <v>0.1629</v>
      </c>
      <c r="G22" s="12">
        <f>'[1]Размеры'!I194</f>
        <v>0.6516</v>
      </c>
      <c r="H22" s="11">
        <f>'[1]Себестоимость'!Q59</f>
        <v>3200</v>
      </c>
      <c r="I22" s="11">
        <f>'[1]Себестоимость'!S59</f>
        <v>11800</v>
      </c>
      <c r="J22" s="11">
        <f>'[1]Себестоимость'!O59</f>
        <v>15000</v>
      </c>
      <c r="M22" s="13">
        <v>40102</v>
      </c>
    </row>
    <row r="23" spans="1:13" ht="99" customHeight="1" thickBot="1">
      <c r="A23" s="14" t="s">
        <v>37</v>
      </c>
      <c r="B23" s="53"/>
      <c r="C23" s="30"/>
      <c r="D23" s="21" t="s">
        <v>69</v>
      </c>
      <c r="E23" s="11">
        <v>2</v>
      </c>
      <c r="F23" s="12">
        <f>'[1]Размеры'!A210</f>
        <v>0.45</v>
      </c>
      <c r="G23" s="12">
        <f>'[1]Размеры'!I203</f>
        <v>0.9</v>
      </c>
      <c r="H23" s="26">
        <f>'[1]Себестоимость'!Q60</f>
        <v>6800</v>
      </c>
      <c r="I23" s="26">
        <f>'[1]Себестоимость'!S60</f>
        <v>13500</v>
      </c>
      <c r="J23" s="11">
        <f>'[1]Себестоимость'!O60</f>
        <v>15000</v>
      </c>
      <c r="M23" s="13">
        <v>40</v>
      </c>
    </row>
    <row r="24" spans="1:13" ht="99" customHeight="1" thickBot="1">
      <c r="A24" s="14" t="s">
        <v>38</v>
      </c>
      <c r="B24" s="38"/>
      <c r="C24" s="30"/>
      <c r="D24" s="10" t="s">
        <v>39</v>
      </c>
      <c r="E24" s="11" t="s">
        <v>36</v>
      </c>
      <c r="F24" s="12">
        <f>'[1]Размеры'!C219</f>
        <v>0.1404</v>
      </c>
      <c r="G24" s="12">
        <f>'[1]Размеры'!I212</f>
        <v>0.5616</v>
      </c>
      <c r="H24" s="11">
        <f>'[1]Себестоимость'!Q61</f>
        <v>1500</v>
      </c>
      <c r="I24" s="11">
        <f>'[1]Себестоимость'!S61</f>
        <v>5500</v>
      </c>
      <c r="J24" s="11">
        <f>'[1]Себестоимость'!O61</f>
        <v>8000</v>
      </c>
      <c r="M24" s="13">
        <v>10182</v>
      </c>
    </row>
    <row r="25" spans="1:13" ht="99" customHeight="1" thickBot="1">
      <c r="A25" s="14" t="s">
        <v>40</v>
      </c>
      <c r="B25" s="53"/>
      <c r="C25" s="30"/>
      <c r="D25" s="10" t="s">
        <v>70</v>
      </c>
      <c r="E25" s="11">
        <v>2</v>
      </c>
      <c r="F25" s="12">
        <f>'[1]Размеры'!A228</f>
        <v>0.39</v>
      </c>
      <c r="G25" s="12">
        <f>'[1]Размеры'!I221</f>
        <v>0.78</v>
      </c>
      <c r="H25" s="26">
        <f>'[1]Себестоимость'!Q62</f>
        <v>3500</v>
      </c>
      <c r="I25" s="26">
        <f>'[1]Себестоимость'!S62</f>
        <v>6500</v>
      </c>
      <c r="J25" s="11">
        <f>'[1]Себестоимость'!O62</f>
        <v>8000</v>
      </c>
      <c r="M25" s="13">
        <v>10</v>
      </c>
    </row>
    <row r="26" spans="1:13" ht="173.25" customHeight="1" thickBot="1">
      <c r="A26" s="31" t="s">
        <v>41</v>
      </c>
      <c r="B26" s="36"/>
      <c r="C26" s="9"/>
      <c r="D26" s="32" t="s">
        <v>71</v>
      </c>
      <c r="E26" s="19">
        <v>4</v>
      </c>
      <c r="F26" s="28">
        <f>'[1]Размеры'!I119/4</f>
        <v>0.18179375000000003</v>
      </c>
      <c r="G26" s="28">
        <f>'[1]Размеры'!I119</f>
        <v>0.7271750000000001</v>
      </c>
      <c r="H26" s="19">
        <f>'[1]Себестоимость'!Q63</f>
        <v>2500</v>
      </c>
      <c r="I26" s="19">
        <f>'[1]Себестоимость'!S63</f>
        <v>7700</v>
      </c>
      <c r="J26" s="19">
        <f>'[1]Себестоимость'!O63</f>
        <v>10500</v>
      </c>
      <c r="M26" s="13">
        <v>30031</v>
      </c>
    </row>
    <row r="27" spans="1:13" ht="99" customHeight="1" thickBot="1">
      <c r="A27" s="14" t="s">
        <v>42</v>
      </c>
      <c r="B27" s="37"/>
      <c r="C27" s="9"/>
      <c r="D27" s="21" t="s">
        <v>43</v>
      </c>
      <c r="E27" s="11">
        <v>2</v>
      </c>
      <c r="F27" s="12">
        <f>'[1]Размеры'!I130/2</f>
        <v>0.435</v>
      </c>
      <c r="G27" s="12">
        <f>'[1]Размеры'!I130</f>
        <v>0.87</v>
      </c>
      <c r="H27" s="19">
        <f>'[1]Себестоимость'!Q64</f>
        <v>4600</v>
      </c>
      <c r="I27" s="19">
        <f>'[1]Себестоимость'!S64</f>
        <v>9200</v>
      </c>
      <c r="J27" s="19">
        <f>'[1]Себестоимость'!O64</f>
        <v>10500</v>
      </c>
      <c r="M27" s="13">
        <v>30</v>
      </c>
    </row>
    <row r="28" spans="1:13" ht="99" customHeight="1" thickBot="1">
      <c r="A28" s="20" t="s">
        <v>44</v>
      </c>
      <c r="B28" s="38"/>
      <c r="C28" s="25"/>
      <c r="D28" s="10" t="s">
        <v>45</v>
      </c>
      <c r="E28" s="11" t="s">
        <v>46</v>
      </c>
      <c r="F28" s="12">
        <f>'[1]Размеры'!I176/2</f>
        <v>0.18</v>
      </c>
      <c r="G28" s="12">
        <f>'[1]Размеры'!I176</f>
        <v>0.36</v>
      </c>
      <c r="H28" s="11">
        <f>'[1]Себестоимость'!Q65</f>
        <v>1300</v>
      </c>
      <c r="I28" s="11">
        <f>'[1]Себестоимость'!S65</f>
        <v>2200</v>
      </c>
      <c r="J28" s="11">
        <f>'[1]Себестоимость'!O65</f>
        <v>5000</v>
      </c>
      <c r="M28" s="13">
        <v>36123</v>
      </c>
    </row>
    <row r="29" spans="1:13" ht="99" customHeight="1" thickBot="1">
      <c r="A29" s="14" t="s">
        <v>47</v>
      </c>
      <c r="B29" s="37"/>
      <c r="C29" s="30"/>
      <c r="D29" s="23" t="s">
        <v>48</v>
      </c>
      <c r="E29" s="16">
        <v>2</v>
      </c>
      <c r="F29" s="17">
        <f>'[1]Размеры'!I182/2</f>
        <v>0.4</v>
      </c>
      <c r="G29" s="17">
        <f>'[1]Размеры'!I182</f>
        <v>0.8</v>
      </c>
      <c r="H29" s="16">
        <f>'[1]Себестоимость'!Q66</f>
        <v>2200</v>
      </c>
      <c r="I29" s="16">
        <f>'[1]Себестоимость'!S66</f>
        <v>4000</v>
      </c>
      <c r="J29" s="16">
        <f>'[1]Себестоимость'!O66</f>
        <v>5000</v>
      </c>
      <c r="M29" s="13">
        <v>36</v>
      </c>
    </row>
    <row r="30" spans="1:13" ht="98.25" customHeight="1" thickBot="1">
      <c r="A30" s="33" t="s">
        <v>49</v>
      </c>
      <c r="B30" s="36"/>
      <c r="C30" s="9"/>
      <c r="D30" s="10" t="s">
        <v>50</v>
      </c>
      <c r="E30" s="11">
        <v>2</v>
      </c>
      <c r="F30" s="12">
        <f>'[1]Размеры'!I70/2</f>
        <v>0.1638</v>
      </c>
      <c r="G30" s="12">
        <f>'[1]Размеры'!I70</f>
        <v>0.3276</v>
      </c>
      <c r="H30" s="11">
        <f>'[1]Себестоимость'!Q67</f>
        <v>3300</v>
      </c>
      <c r="I30" s="11">
        <f>'[1]Себестоимость'!S67</f>
        <v>5900</v>
      </c>
      <c r="J30" s="11">
        <f>'[1]Себестоимость'!O67</f>
        <v>15000</v>
      </c>
      <c r="M30" s="13">
        <v>16304</v>
      </c>
    </row>
    <row r="31" spans="1:13" ht="98.25" customHeight="1" thickBot="1">
      <c r="A31" s="14" t="s">
        <v>51</v>
      </c>
      <c r="B31" s="37"/>
      <c r="C31" s="25"/>
      <c r="D31" s="23" t="s">
        <v>52</v>
      </c>
      <c r="E31" s="16">
        <v>2</v>
      </c>
      <c r="F31" s="17">
        <f>'[1]Размеры'!I78/2</f>
        <v>0.36</v>
      </c>
      <c r="G31" s="17">
        <f>'[1]Размеры'!I78</f>
        <v>0.72</v>
      </c>
      <c r="H31" s="16">
        <f>'[1]Себестоимость'!Q68</f>
        <v>5600</v>
      </c>
      <c r="I31" s="16">
        <f>'[1]Себестоимость'!S68</f>
        <v>11000</v>
      </c>
      <c r="J31" s="16">
        <f>'[1]Себестоимость'!O68</f>
        <v>15000</v>
      </c>
      <c r="M31" s="13">
        <v>16</v>
      </c>
    </row>
    <row r="32" spans="1:13" ht="96" customHeight="1" thickBot="1">
      <c r="A32" s="8" t="s">
        <v>53</v>
      </c>
      <c r="B32" s="36"/>
      <c r="C32" s="9"/>
      <c r="D32" s="10" t="s">
        <v>54</v>
      </c>
      <c r="E32" s="11">
        <v>4</v>
      </c>
      <c r="F32" s="12">
        <f>'[1]Размеры'!I87/4</f>
        <v>0.1805</v>
      </c>
      <c r="G32" s="12">
        <f>'[1]Размеры'!I87</f>
        <v>0.722</v>
      </c>
      <c r="H32" s="11">
        <f>'[1]Себестоимость'!Q69</f>
        <v>3400</v>
      </c>
      <c r="I32" s="11">
        <f>'[1]Себестоимость'!S69</f>
        <v>12500</v>
      </c>
      <c r="J32" s="11">
        <f>'[1]Себестоимость'!O69</f>
        <v>14500</v>
      </c>
      <c r="M32" s="13">
        <v>19361</v>
      </c>
    </row>
    <row r="33" spans="1:13" ht="90" customHeight="1" thickBot="1">
      <c r="A33" s="14" t="s">
        <v>55</v>
      </c>
      <c r="B33" s="37"/>
      <c r="C33" s="9"/>
      <c r="D33" s="21" t="s">
        <v>56</v>
      </c>
      <c r="E33" s="11">
        <v>2</v>
      </c>
      <c r="F33" s="12">
        <f>'[1]Размеры'!I95/2</f>
        <v>0.38</v>
      </c>
      <c r="G33" s="12">
        <f>'[1]Размеры'!I95</f>
        <v>0.76</v>
      </c>
      <c r="H33" s="11">
        <f>'[1]Себестоимость'!Q70</f>
        <v>5600</v>
      </c>
      <c r="I33" s="11">
        <f>'[1]Себестоимость'!S70</f>
        <v>11100</v>
      </c>
      <c r="J33" s="11">
        <f>'[1]Себестоимость'!O70</f>
        <v>14500</v>
      </c>
      <c r="M33" s="13">
        <v>19</v>
      </c>
    </row>
    <row r="34" spans="1:13" ht="92.25" customHeight="1" thickBot="1">
      <c r="A34" s="31" t="s">
        <v>57</v>
      </c>
      <c r="B34" s="36"/>
      <c r="C34" s="9"/>
      <c r="D34" s="27" t="s">
        <v>58</v>
      </c>
      <c r="E34" s="19">
        <v>4</v>
      </c>
      <c r="F34" s="28">
        <f>'[1]Размеры'!I104/4</f>
        <v>0.1645</v>
      </c>
      <c r="G34" s="28">
        <f>'[1]Размеры'!I104</f>
        <v>0.658</v>
      </c>
      <c r="H34" s="19">
        <f>'[1]Себестоимость'!Q71</f>
        <v>1300</v>
      </c>
      <c r="I34" s="19">
        <f>'[1]Себестоимость'!S71</f>
        <v>4800</v>
      </c>
      <c r="J34" s="19">
        <f>'[1]Себестоимость'!O71</f>
        <v>6000</v>
      </c>
      <c r="M34" s="13">
        <v>31011</v>
      </c>
    </row>
    <row r="35" spans="1:13" ht="92.25" customHeight="1" thickBot="1">
      <c r="A35" s="14" t="s">
        <v>59</v>
      </c>
      <c r="B35" s="37"/>
      <c r="C35" s="9"/>
      <c r="D35" s="21" t="s">
        <v>60</v>
      </c>
      <c r="E35" s="11">
        <v>2</v>
      </c>
      <c r="F35" s="12">
        <f>'[1]Размеры'!I110/2</f>
        <v>0.35</v>
      </c>
      <c r="G35" s="12">
        <f>'[1]Размеры'!I110</f>
        <v>0.7</v>
      </c>
      <c r="H35" s="19">
        <v>2100</v>
      </c>
      <c r="I35" s="19">
        <f>'[1]Себестоимость'!S72</f>
        <v>4200</v>
      </c>
      <c r="J35" s="19">
        <f>'[1]Себестоимость'!O72</f>
        <v>6000</v>
      </c>
      <c r="M35" s="13">
        <v>31</v>
      </c>
    </row>
    <row r="36" spans="5:13" ht="14.25" customHeight="1">
      <c r="E36" s="34"/>
      <c r="F36" s="34"/>
      <c r="G36" s="34"/>
      <c r="H36" s="34"/>
      <c r="I36" s="34"/>
      <c r="J36" s="34"/>
      <c r="M36" s="35"/>
    </row>
    <row r="37" spans="1:10" ht="14.25" customHeight="1">
      <c r="A37" t="s">
        <v>61</v>
      </c>
      <c r="E37" s="34"/>
      <c r="F37" s="34"/>
      <c r="G37" s="34"/>
      <c r="H37" s="34"/>
      <c r="I37" s="34"/>
      <c r="J37" s="34"/>
    </row>
    <row r="38" spans="1:10" ht="15.75" customHeight="1">
      <c r="A38" s="39" t="s">
        <v>63</v>
      </c>
      <c r="B38" s="39"/>
      <c r="C38" s="39"/>
      <c r="E38" s="34"/>
      <c r="F38" s="34"/>
      <c r="G38" s="34"/>
      <c r="H38" s="34"/>
      <c r="I38" s="34"/>
      <c r="J38" s="34"/>
    </row>
    <row r="39" spans="1:10" ht="18.75" customHeight="1">
      <c r="A39" s="40" t="s">
        <v>64</v>
      </c>
      <c r="B39" s="40"/>
      <c r="C39" s="40"/>
      <c r="E39" s="34"/>
      <c r="F39" s="34"/>
      <c r="G39" s="34"/>
      <c r="H39" s="34"/>
      <c r="I39" s="34"/>
      <c r="J39" s="34"/>
    </row>
    <row r="40" spans="1:10" ht="17.25" customHeight="1">
      <c r="A40" s="40" t="s">
        <v>65</v>
      </c>
      <c r="B40" s="40"/>
      <c r="C40" s="40"/>
      <c r="E40" s="34"/>
      <c r="F40" s="34"/>
      <c r="G40" s="34"/>
      <c r="H40" s="34"/>
      <c r="I40" s="34"/>
      <c r="J40" s="34"/>
    </row>
    <row r="41" ht="18.75" customHeight="1"/>
  </sheetData>
  <mergeCells count="20">
    <mergeCell ref="B14:B15"/>
    <mergeCell ref="B20:B21"/>
    <mergeCell ref="B22:B23"/>
    <mergeCell ref="B18:B19"/>
    <mergeCell ref="B16:B17"/>
    <mergeCell ref="A38:C38"/>
    <mergeCell ref="A39:C39"/>
    <mergeCell ref="A40:C40"/>
    <mergeCell ref="A1:F1"/>
    <mergeCell ref="A2:F2"/>
    <mergeCell ref="A3:D3"/>
    <mergeCell ref="A7:F8"/>
    <mergeCell ref="A9:F9"/>
    <mergeCell ref="B12:B13"/>
    <mergeCell ref="B24:B25"/>
    <mergeCell ref="B32:B33"/>
    <mergeCell ref="B34:B35"/>
    <mergeCell ref="B26:B27"/>
    <mergeCell ref="B28:B29"/>
    <mergeCell ref="B30:B31"/>
  </mergeCells>
  <hyperlinks>
    <hyperlink ref="A6" r:id="rId1" display="http://www.artkam.biz"/>
  </hyperlinks>
  <printOptions/>
  <pageMargins left="0.75" right="0.75" top="1" bottom="1" header="0.5" footer="0.5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Владимир</dc:creator>
  <cp:keywords/>
  <dc:description/>
  <cp:lastModifiedBy>Владимир</cp:lastModifiedBy>
  <dcterms:created xsi:type="dcterms:W3CDTF">2012-09-21T07:40:26Z</dcterms:created>
  <dcterms:modified xsi:type="dcterms:W3CDTF">2013-11-12T06:06:56Z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