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Прайс-лист тротуар" sheetId="1" r:id="rId1"/>
  </sheets>
  <externalReferences>
    <externalReference r:id="rId4"/>
  </externalReferences>
  <definedNames>
    <definedName name="_xlnm.Print_Area" localSheetId="0">'Прайс-лист тротуар'!$A$1:$F$21</definedName>
  </definedNames>
  <calcPr fullCalcOnLoad="1"/>
</workbook>
</file>

<file path=xl/sharedStrings.xml><?xml version="1.0" encoding="utf-8"?>
<sst xmlns="http://schemas.openxmlformats.org/spreadsheetml/2006/main" count="41" uniqueCount="41">
  <si>
    <t>ПРОМЫШЛЕННО-КОММЕРЧЕСКОЕ ПРЕДПРИЯТИЕ</t>
  </si>
  <si>
    <t xml:space="preserve">                    «П О Л И К О Л О Р»</t>
  </si>
  <si>
    <t xml:space="preserve">                                     Общество с ограниченной ответственностью</t>
  </si>
  <si>
    <t xml:space="preserve">                                                              т/ф (831) 297-33-99, 297-19-99 </t>
  </si>
  <si>
    <t>http://www.artkam.biz</t>
  </si>
  <si>
    <t>E-mail: artkam@yandex.ru</t>
  </si>
  <si>
    <t xml:space="preserve"> Прайс-лист на тротуарно-брусчатые материалы АРТКАМ </t>
  </si>
  <si>
    <t xml:space="preserve">                               (действует с 01.01.2013г.)</t>
  </si>
  <si>
    <t>Наименование декоративного камня</t>
  </si>
  <si>
    <t>Вид (окраска) камня</t>
  </si>
  <si>
    <t xml:space="preserve">Цена за м.кв., руб. </t>
  </si>
  <si>
    <t xml:space="preserve"> до 50 тыс.руб.</t>
  </si>
  <si>
    <t>от 50-150 тыс.руб.</t>
  </si>
  <si>
    <t xml:space="preserve"> от 150-300 тыс.руб.</t>
  </si>
  <si>
    <t xml:space="preserve"> свыше 300 тыс.руб.</t>
  </si>
  <si>
    <t>«Веер»             51705</t>
  </si>
  <si>
    <t xml:space="preserve">«Венский тротуар»  96765             </t>
  </si>
  <si>
    <t xml:space="preserve">«Каменная роза»  52710             </t>
  </si>
  <si>
    <t xml:space="preserve">«Европа»         91740             </t>
  </si>
  <si>
    <t xml:space="preserve">«Монарх»         53715             </t>
  </si>
  <si>
    <t xml:space="preserve">«Старый Арбат»         55725             </t>
  </si>
  <si>
    <t xml:space="preserve">«Волна»          90735             </t>
  </si>
  <si>
    <t xml:space="preserve">«Уникамень»          95720             </t>
  </si>
  <si>
    <t xml:space="preserve">«Парижский сад»         56730             </t>
  </si>
  <si>
    <t>Садовая дорожка «Следы великана»  59745</t>
  </si>
  <si>
    <t>Набор ступеней "Византия" 77</t>
  </si>
  <si>
    <t>Накрывной элемент на столб (420x420x120)  78</t>
  </si>
  <si>
    <t>Накрывной элемент на столб (470x470x160)  79</t>
  </si>
  <si>
    <t>Накрывной элемент на столб (580x580x180)  80</t>
  </si>
  <si>
    <t>Парапет малый (630x180x70)  81</t>
  </si>
  <si>
    <t>Парапет средний (650x310x90)  82</t>
  </si>
  <si>
    <t>Парапет большой (700x420x100)  83</t>
  </si>
  <si>
    <t>Бордюр "Гладкий" (600x220x55)  87</t>
  </si>
  <si>
    <t>Бордюр "Византия" (480x300x60)  86</t>
  </si>
  <si>
    <t>Бордюр "Косичка" (500x220x55)  84</t>
  </si>
  <si>
    <t>Водосток (490x170x55)  85</t>
  </si>
  <si>
    <t>Примечания:</t>
  </si>
  <si>
    <t>1. Заказ можно оформить электронной почтой, запросив заявку.</t>
  </si>
  <si>
    <t>2. Цены на камень относятся цветовому решению, приведенному в прайс-листе.</t>
  </si>
  <si>
    <t>3. Возможен индивидуальный подбор цвета, в том числе из имеющихся коллекций</t>
  </si>
  <si>
    <r>
      <t xml:space="preserve">                           603138, г.Н.Новгород, ул.Строкина, д.5А (база СУМНР "СтройГаз") 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</si>
</sst>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  <numFmt numFmtId="174" formatCode="_-* #,##0.0&quot;р.&quot;_-;\-* #,##0.0&quot;р.&quot;_-;_-* &quot;-&quot;??&quot;р.&quot;_-;_-@_-"/>
    <numFmt numFmtId="175" formatCode="_-* #,##0&quot;р.&quot;_-;\-* #,##0&quot;р.&quot;_-;_-* &quot;-&quot;??&quot;р.&quot;_-;_-@_-"/>
    <numFmt numFmtId="176" formatCode="0.0000"/>
    <numFmt numFmtId="177" formatCode="_-* #,##0.000&quot;р.&quot;_-;\-* #,##0.000&quot;р.&quot;_-;_-* &quot;-&quot;??&quot;р.&quot;_-;_-@_-"/>
    <numFmt numFmtId="178" formatCode="0.0000000"/>
    <numFmt numFmtId="179" formatCode="0.0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0000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 Cyr"/>
      <family val="0"/>
    </font>
    <font>
      <b/>
      <sz val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i/>
      <u val="single"/>
      <sz val="16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15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73" fontId="16" fillId="0" borderId="6" xfId="20" applyNumberFormat="1" applyFont="1" applyBorder="1" applyAlignment="1">
      <alignment horizontal="center" vertical="center"/>
    </xf>
    <xf numFmtId="173" fontId="16" fillId="2" borderId="6" xfId="20" applyNumberFormat="1" applyFont="1" applyFill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2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7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wrapText="1"/>
    </xf>
    <xf numFmtId="173" fontId="16" fillId="0" borderId="9" xfId="20" applyNumberFormat="1" applyFont="1" applyBorder="1" applyAlignment="1">
      <alignment horizontal="center" vertical="center"/>
    </xf>
    <xf numFmtId="173" fontId="16" fillId="2" borderId="9" xfId="20" applyNumberFormat="1" applyFont="1" applyFill="1" applyBorder="1" applyAlignment="1">
      <alignment horizontal="center" vertical="center" wrapText="1"/>
    </xf>
    <xf numFmtId="173" fontId="1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1200150</xdr:colOff>
      <xdr:row>10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54317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4100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14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24840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</xdr:row>
      <xdr:rowOff>9525</xdr:rowOff>
    </xdr:from>
    <xdr:to>
      <xdr:col>2</xdr:col>
      <xdr:colOff>9525</xdr:colOff>
      <xdr:row>15</xdr:row>
      <xdr:rowOff>904875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7162800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9848850"/>
          <a:ext cx="1209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107632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1543050</xdr:colOff>
      <xdr:row>19</xdr:row>
      <xdr:rowOff>0</xdr:rowOff>
    </xdr:from>
    <xdr:to>
      <xdr:col>2</xdr:col>
      <xdr:colOff>19050</xdr:colOff>
      <xdr:row>19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076325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1200150</xdr:colOff>
      <xdr:row>19</xdr:row>
      <xdr:rowOff>990600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2575" y="1076325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1533525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33525" y="1184910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1200150</xdr:colOff>
      <xdr:row>20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1200150</xdr:colOff>
      <xdr:row>20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1200150</xdr:colOff>
      <xdr:row>20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1200150</xdr:colOff>
      <xdr:row>20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2</xdr:col>
      <xdr:colOff>9525</xdr:colOff>
      <xdr:row>13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62100" y="53340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52575" y="11849100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1543050</xdr:colOff>
      <xdr:row>13</xdr:row>
      <xdr:rowOff>0</xdr:rowOff>
    </xdr:from>
    <xdr:to>
      <xdr:col>2</xdr:col>
      <xdr:colOff>9525</xdr:colOff>
      <xdr:row>13</xdr:row>
      <xdr:rowOff>914400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43050" y="5334000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</xdr:row>
      <xdr:rowOff>9525</xdr:rowOff>
    </xdr:from>
    <xdr:to>
      <xdr:col>2</xdr:col>
      <xdr:colOff>0</xdr:colOff>
      <xdr:row>16</xdr:row>
      <xdr:rowOff>895350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62100" y="8067675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1543050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43050" y="11849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1533525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33525" y="1184910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1533525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33525" y="1184910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52575" y="11849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123825</xdr:rowOff>
    </xdr:from>
    <xdr:to>
      <xdr:col>1</xdr:col>
      <xdr:colOff>1152525</xdr:colOff>
      <xdr:row>21</xdr:row>
      <xdr:rowOff>819150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19250" y="128968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22</xdr:row>
      <xdr:rowOff>47625</xdr:rowOff>
    </xdr:from>
    <xdr:to>
      <xdr:col>1</xdr:col>
      <xdr:colOff>1123950</xdr:colOff>
      <xdr:row>22</xdr:row>
      <xdr:rowOff>742950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81150" y="1374457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1152525</xdr:colOff>
      <xdr:row>23</xdr:row>
      <xdr:rowOff>809625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19250" y="1483042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24</xdr:row>
      <xdr:rowOff>171450</xdr:rowOff>
    </xdr:from>
    <xdr:to>
      <xdr:col>1</xdr:col>
      <xdr:colOff>1133475</xdr:colOff>
      <xdr:row>24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00200" y="157924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25</xdr:row>
      <xdr:rowOff>114300</xdr:rowOff>
    </xdr:from>
    <xdr:to>
      <xdr:col>1</xdr:col>
      <xdr:colOff>1133475</xdr:colOff>
      <xdr:row>25</xdr:row>
      <xdr:rowOff>809625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00200" y="1671637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76200</xdr:rowOff>
    </xdr:from>
    <xdr:to>
      <xdr:col>1</xdr:col>
      <xdr:colOff>1114425</xdr:colOff>
      <xdr:row>26</xdr:row>
      <xdr:rowOff>723900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71625" y="1754505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76200</xdr:rowOff>
    </xdr:from>
    <xdr:to>
      <xdr:col>1</xdr:col>
      <xdr:colOff>1152525</xdr:colOff>
      <xdr:row>28</xdr:row>
      <xdr:rowOff>771525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19250" y="192214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1143000</xdr:colOff>
      <xdr:row>30</xdr:row>
      <xdr:rowOff>752475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609725" y="2076450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923925</xdr:rowOff>
    </xdr:from>
    <xdr:to>
      <xdr:col>2</xdr:col>
      <xdr:colOff>9525</xdr:colOff>
      <xdr:row>11</xdr:row>
      <xdr:rowOff>914400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52575" y="346710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1533525</xdr:colOff>
      <xdr:row>17</xdr:row>
      <xdr:rowOff>9525</xdr:rowOff>
    </xdr:from>
    <xdr:to>
      <xdr:col>2</xdr:col>
      <xdr:colOff>0</xdr:colOff>
      <xdr:row>17</xdr:row>
      <xdr:rowOff>876300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33525" y="8972550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104775</xdr:rowOff>
    </xdr:from>
    <xdr:to>
      <xdr:col>1</xdr:col>
      <xdr:colOff>1162050</xdr:colOff>
      <xdr:row>27</xdr:row>
      <xdr:rowOff>666750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19250" y="18402300"/>
          <a:ext cx="10953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76200</xdr:rowOff>
    </xdr:from>
    <xdr:to>
      <xdr:col>1</xdr:col>
      <xdr:colOff>1143000</xdr:colOff>
      <xdr:row>29</xdr:row>
      <xdr:rowOff>638175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00200" y="20116800"/>
          <a:ext cx="10953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56;&#1058;&#1050;&#1040;&#1052;\&#1056;&#1040;&#1057;&#1063;&#1045;&#1058;%20&#1057;&#1045;&#1041;&#1045;&#1057;&#1058;&#1054;&#1048;&#1052;&#1054;&#1057;&#1058;&#1048;%20&#1040;&#1056;&#1058;&#1069;&#1051;&#1040;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ьпийский 38431"/>
      <sheetName val="Альпийский 38432"/>
      <sheetName val="Альпийский 38433"/>
      <sheetName val="Базальт 02021"/>
      <sheetName val="Базальт 02023"/>
      <sheetName val="Базальт 02024"/>
      <sheetName val="Базальт 02725"/>
      <sheetName val="Бастион 37032"/>
      <sheetName val="Бастион 37261"/>
      <sheetName val="Бастион 37262"/>
      <sheetName val="Бастион 37033"/>
      <sheetName val="Бельгийский кирпич 04061"/>
      <sheetName val="Бельгийский кирпич 04062"/>
      <sheetName val="Бельгийский кирпич 04064"/>
      <sheetName val="Бельгийский кирпич 04065"/>
      <sheetName val="Бельгийский кирпич 04066"/>
      <sheetName val="Бут 25481"/>
      <sheetName val="Бут 25482"/>
      <sheetName val="Гладкий кирпич 08141"/>
      <sheetName val="Гладкий кирпич 08142"/>
      <sheetName val="Гладкий кирпич 08143"/>
      <sheetName val="Гладкий кирпич 08144"/>
      <sheetName val="Горный пласт 34442"/>
      <sheetName val="Горный пласт 34031"/>
      <sheetName val="Горный пласт 34063"/>
      <sheetName val="Горный пласт 34304"/>
      <sheetName val="Горный пласт 34305"/>
      <sheetName val="Гнейс 40101"/>
      <sheetName val="Гнейс 40102"/>
      <sheetName val="Гнейс 40103"/>
      <sheetName val="Гнейс 40021"/>
      <sheetName val="Доломит 10182"/>
      <sheetName val="Доломит 10183"/>
      <sheetName val="Доломит 10184"/>
      <sheetName val="Доломит 10185"/>
      <sheetName val="Древняя мозаика 11201"/>
      <sheetName val="Древняя мозаика 11203"/>
      <sheetName val="Древняя мозаика 11021"/>
      <sheetName val="Песчаный кирпич 36122"/>
      <sheetName val="Песчаный кирпич 36123"/>
      <sheetName val="Песчаный кирпич 36124"/>
      <sheetName val="Песчаный кирпич 36304"/>
      <sheetName val="Малый песчаник 30031"/>
      <sheetName val="Малый песчаник 30032"/>
      <sheetName val="Малый песчаник 30133"/>
      <sheetName val="Малый песчаник 30382"/>
      <sheetName val="Речная галька 13241"/>
      <sheetName val="Скала 16101"/>
      <sheetName val="Скала 16302"/>
      <sheetName val="Скала 16304"/>
      <sheetName val="Скала 16309"/>
      <sheetName val="Скала 16307"/>
      <sheetName val="Скала 16161"/>
      <sheetName val="Скол 17321"/>
      <sheetName val="Скол 17322"/>
      <sheetName val="Скол 17021"/>
      <sheetName val="Скол 17482"/>
      <sheetName val="Слоистая гора 19361"/>
      <sheetName val="Слоистая гора 19364"/>
      <sheetName val="Слоистая гора 19365"/>
      <sheetName val="Слоистая гора 19362"/>
      <sheetName val="Старинный кирпич 31011"/>
      <sheetName val="Старинный кирпич 31012"/>
      <sheetName val="Старинный кирпич 31725"/>
      <sheetName val="Старинный кирпич 31041"/>
      <sheetName val="Утес 29241"/>
      <sheetName val="Утес 29242"/>
      <sheetName val="Франция 22421"/>
      <sheetName val="Франция 22423"/>
      <sheetName val="Веер 51705"/>
      <sheetName val="Монарх 53715"/>
      <sheetName val="Каменная роза 52710"/>
      <sheetName val="Венский тротуар 96765"/>
      <sheetName val="Волна 90735"/>
      <sheetName val="Европа 91740"/>
      <sheetName val="Старый Арбат 55725"/>
      <sheetName val="Парижский сад 56730"/>
      <sheetName val="Уникамень 95720"/>
      <sheetName val="Ступень"/>
      <sheetName val="Парапет мал. 81"/>
      <sheetName val="Парапет сред. 82"/>
      <sheetName val="Парапет бол. 83"/>
      <sheetName val="Накрывной мал. 78"/>
      <sheetName val="Накрывной сред. 79"/>
      <sheetName val="Накрывной бол. 80"/>
      <sheetName val="Бордюр Косичка 84"/>
      <sheetName val="Бордюр Гладкий 87"/>
      <sheetName val="Бордюр Византия 86"/>
      <sheetName val="Водосток 85"/>
      <sheetName val="Себестоимость"/>
      <sheetName val="Рентабельность"/>
      <sheetName val="Прайс-лист тротуар"/>
      <sheetName val="Прайс-лист камень"/>
      <sheetName val="Заявка на камень"/>
      <sheetName val="Заявка на тротуар"/>
      <sheetName val="Прайс сокращенный"/>
      <sheetName val="Главная"/>
    </sheetNames>
    <sheetDataSet>
      <sheetData sheetId="69">
        <row r="9">
          <cell r="D9">
            <v>850</v>
          </cell>
        </row>
      </sheetData>
      <sheetData sheetId="70">
        <row r="9">
          <cell r="D9">
            <v>700</v>
          </cell>
        </row>
      </sheetData>
      <sheetData sheetId="71">
        <row r="9">
          <cell r="D9">
            <v>720</v>
          </cell>
        </row>
      </sheetData>
      <sheetData sheetId="72">
        <row r="9">
          <cell r="D9">
            <v>700</v>
          </cell>
        </row>
      </sheetData>
      <sheetData sheetId="73">
        <row r="9">
          <cell r="B9">
            <v>750</v>
          </cell>
        </row>
      </sheetData>
      <sheetData sheetId="74">
        <row r="9">
          <cell r="D9">
            <v>800</v>
          </cell>
        </row>
      </sheetData>
      <sheetData sheetId="75">
        <row r="9">
          <cell r="B9">
            <v>750</v>
          </cell>
        </row>
      </sheetData>
      <sheetData sheetId="76">
        <row r="9">
          <cell r="D9">
            <v>750</v>
          </cell>
        </row>
      </sheetData>
      <sheetData sheetId="77">
        <row r="9">
          <cell r="D9">
            <v>900</v>
          </cell>
        </row>
      </sheetData>
      <sheetData sheetId="78">
        <row r="9">
          <cell r="B9">
            <v>750</v>
          </cell>
        </row>
      </sheetData>
      <sheetData sheetId="79">
        <row r="9">
          <cell r="B9">
            <v>400</v>
          </cell>
        </row>
      </sheetData>
      <sheetData sheetId="80">
        <row r="9">
          <cell r="B9">
            <v>500</v>
          </cell>
        </row>
      </sheetData>
      <sheetData sheetId="81">
        <row r="9">
          <cell r="B9">
            <v>600</v>
          </cell>
        </row>
      </sheetData>
      <sheetData sheetId="82">
        <row r="9">
          <cell r="B9">
            <v>400</v>
          </cell>
        </row>
      </sheetData>
      <sheetData sheetId="83">
        <row r="9">
          <cell r="B9">
            <v>500</v>
          </cell>
        </row>
      </sheetData>
      <sheetData sheetId="84">
        <row r="9">
          <cell r="B9">
            <v>600</v>
          </cell>
        </row>
      </sheetData>
      <sheetData sheetId="85">
        <row r="9">
          <cell r="B9">
            <v>160</v>
          </cell>
        </row>
      </sheetData>
      <sheetData sheetId="86">
        <row r="9">
          <cell r="B9">
            <v>180</v>
          </cell>
        </row>
      </sheetData>
      <sheetData sheetId="87">
        <row r="9">
          <cell r="B9">
            <v>200</v>
          </cell>
        </row>
      </sheetData>
      <sheetData sheetId="88">
        <row r="9">
          <cell r="B9">
            <v>150</v>
          </cell>
        </row>
      </sheetData>
      <sheetData sheetId="95">
        <row r="34">
          <cell r="F34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kam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20.375" style="0" customWidth="1"/>
    <col min="2" max="2" width="15.75390625" style="0" customWidth="1"/>
    <col min="3" max="3" width="13.875" style="0" customWidth="1"/>
    <col min="4" max="4" width="15.00390625" style="0" customWidth="1"/>
    <col min="5" max="5" width="14.75390625" style="0" customWidth="1"/>
    <col min="6" max="6" width="14.125" style="0" customWidth="1"/>
    <col min="9" max="9" width="13.3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5" ht="30">
      <c r="A2" s="3" t="s">
        <v>1</v>
      </c>
      <c r="B2" s="4"/>
      <c r="C2" s="4"/>
      <c r="D2" s="5"/>
      <c r="E2" s="6"/>
    </row>
    <row r="3" spans="1:5" ht="15.75">
      <c r="A3" s="7" t="s">
        <v>2</v>
      </c>
      <c r="B3" s="8"/>
      <c r="C3" s="8"/>
      <c r="D3" s="8"/>
      <c r="E3" s="8"/>
    </row>
    <row r="4" spans="1:5" ht="15.75">
      <c r="A4" s="9" t="s">
        <v>40</v>
      </c>
      <c r="D4" s="10"/>
      <c r="E4" s="10"/>
    </row>
    <row r="5" ht="12.75">
      <c r="A5" t="s">
        <v>3</v>
      </c>
    </row>
    <row r="6" spans="1:4" ht="15.75">
      <c r="A6" s="11" t="s">
        <v>4</v>
      </c>
      <c r="D6" s="12" t="s">
        <v>5</v>
      </c>
    </row>
    <row r="7" spans="1:10" ht="18">
      <c r="A7" s="13" t="s">
        <v>6</v>
      </c>
      <c r="J7" s="14"/>
    </row>
    <row r="8" spans="1:5" ht="21" thickBot="1">
      <c r="A8" s="15" t="s">
        <v>7</v>
      </c>
      <c r="B8" s="16"/>
      <c r="C8" s="16"/>
      <c r="D8" s="16"/>
      <c r="E8" s="16"/>
    </row>
    <row r="9" spans="1:6" ht="18.75" thickBot="1">
      <c r="A9" s="17" t="s">
        <v>8</v>
      </c>
      <c r="B9" s="17" t="s">
        <v>9</v>
      </c>
      <c r="C9" s="18" t="s">
        <v>10</v>
      </c>
      <c r="D9" s="19"/>
      <c r="E9" s="19"/>
      <c r="F9" s="20"/>
    </row>
    <row r="10" spans="1:6" ht="32.25" thickBot="1">
      <c r="A10" s="21"/>
      <c r="B10" s="21"/>
      <c r="C10" s="22" t="s">
        <v>11</v>
      </c>
      <c r="D10" s="23" t="s">
        <v>12</v>
      </c>
      <c r="E10" s="23" t="s">
        <v>13</v>
      </c>
      <c r="F10" s="23" t="s">
        <v>14</v>
      </c>
    </row>
    <row r="11" spans="1:9" ht="74.25" customHeight="1" thickBot="1">
      <c r="A11" s="24" t="s">
        <v>15</v>
      </c>
      <c r="B11" s="25"/>
      <c r="C11" s="26">
        <f>'[1]Веер 51705'!D9</f>
        <v>850</v>
      </c>
      <c r="D11" s="27">
        <f aca="true" t="shared" si="0" ref="D11:D31">C11/1.05</f>
        <v>809.5238095238095</v>
      </c>
      <c r="E11" s="28">
        <f aca="true" t="shared" si="1" ref="E11:E31">C11/1.1</f>
        <v>772.7272727272726</v>
      </c>
      <c r="F11" s="28">
        <f aca="true" t="shared" si="2" ref="F11:F20">C11/1.15</f>
        <v>739.1304347826087</v>
      </c>
      <c r="I11" s="29"/>
    </row>
    <row r="12" spans="1:9" ht="72.75" customHeight="1" thickBot="1">
      <c r="A12" s="24" t="s">
        <v>16</v>
      </c>
      <c r="C12" s="26">
        <f>'[1]Венский тротуар 96765'!D9</f>
        <v>700</v>
      </c>
      <c r="D12" s="27">
        <f t="shared" si="0"/>
        <v>666.6666666666666</v>
      </c>
      <c r="E12" s="28">
        <f t="shared" si="1"/>
        <v>636.3636363636363</v>
      </c>
      <c r="F12" s="28">
        <f t="shared" si="2"/>
        <v>608.6956521739131</v>
      </c>
      <c r="I12" s="29"/>
    </row>
    <row r="13" spans="1:9" ht="72.75" customHeight="1" thickBot="1">
      <c r="A13" s="24" t="s">
        <v>17</v>
      </c>
      <c r="B13" s="30"/>
      <c r="C13" s="26">
        <f>'[1]Каменная роза 52710'!D9</f>
        <v>720</v>
      </c>
      <c r="D13" s="27">
        <f t="shared" si="0"/>
        <v>685.7142857142857</v>
      </c>
      <c r="E13" s="28">
        <f t="shared" si="1"/>
        <v>654.5454545454545</v>
      </c>
      <c r="F13" s="28">
        <f t="shared" si="2"/>
        <v>626.0869565217391</v>
      </c>
      <c r="I13" s="29"/>
    </row>
    <row r="14" spans="1:9" ht="72" customHeight="1" thickBot="1">
      <c r="A14" s="24" t="s">
        <v>18</v>
      </c>
      <c r="C14" s="26">
        <f>'[1]Европа 91740'!D9</f>
        <v>800</v>
      </c>
      <c r="D14" s="27">
        <f t="shared" si="0"/>
        <v>761.9047619047619</v>
      </c>
      <c r="E14" s="28">
        <f t="shared" si="1"/>
        <v>727.2727272727273</v>
      </c>
      <c r="F14" s="28">
        <f t="shared" si="2"/>
        <v>695.6521739130435</v>
      </c>
      <c r="I14" s="29"/>
    </row>
    <row r="15" spans="1:9" ht="71.25" customHeight="1" thickBot="1">
      <c r="A15" s="24" t="s">
        <v>19</v>
      </c>
      <c r="B15" s="31"/>
      <c r="C15" s="26">
        <f>'[1]Монарх 53715'!D9</f>
        <v>700</v>
      </c>
      <c r="D15" s="27">
        <f t="shared" si="0"/>
        <v>666.6666666666666</v>
      </c>
      <c r="E15" s="28">
        <f t="shared" si="1"/>
        <v>636.3636363636363</v>
      </c>
      <c r="F15" s="28">
        <f t="shared" si="2"/>
        <v>608.6956521739131</v>
      </c>
      <c r="I15" s="29"/>
    </row>
    <row r="16" spans="1:9" ht="71.25" customHeight="1" thickBot="1">
      <c r="A16" s="24" t="s">
        <v>20</v>
      </c>
      <c r="B16" s="31"/>
      <c r="C16" s="26">
        <f>'[1]Старый Арбат 55725'!B9</f>
        <v>750</v>
      </c>
      <c r="D16" s="27">
        <f t="shared" si="0"/>
        <v>714.2857142857142</v>
      </c>
      <c r="E16" s="28">
        <f t="shared" si="1"/>
        <v>681.8181818181818</v>
      </c>
      <c r="F16" s="28">
        <f t="shared" si="2"/>
        <v>652.1739130434784</v>
      </c>
      <c r="I16" s="29"/>
    </row>
    <row r="17" spans="1:9" ht="71.25" customHeight="1" thickBot="1">
      <c r="A17" s="24" t="s">
        <v>21</v>
      </c>
      <c r="C17" s="26">
        <f>'[1]Волна 90735'!B9</f>
        <v>750</v>
      </c>
      <c r="D17" s="27">
        <f t="shared" si="0"/>
        <v>714.2857142857142</v>
      </c>
      <c r="E17" s="28">
        <f t="shared" si="1"/>
        <v>681.8181818181818</v>
      </c>
      <c r="F17" s="28">
        <f t="shared" si="2"/>
        <v>652.1739130434784</v>
      </c>
      <c r="I17" s="29"/>
    </row>
    <row r="18" spans="1:9" ht="69.75" customHeight="1" thickBot="1">
      <c r="A18" s="24" t="s">
        <v>22</v>
      </c>
      <c r="C18" s="26">
        <f>'[1]Уникамень 95720'!D9</f>
        <v>900</v>
      </c>
      <c r="D18" s="27">
        <f t="shared" si="0"/>
        <v>857.1428571428571</v>
      </c>
      <c r="E18" s="28">
        <f t="shared" si="1"/>
        <v>818.1818181818181</v>
      </c>
      <c r="F18" s="28">
        <f t="shared" si="2"/>
        <v>782.608695652174</v>
      </c>
      <c r="I18" s="29"/>
    </row>
    <row r="19" spans="1:9" ht="72" customHeight="1" thickBot="1">
      <c r="A19" s="24" t="s">
        <v>23</v>
      </c>
      <c r="B19" s="30"/>
      <c r="C19" s="26">
        <f>'[1]Парижский сад 56730'!D9</f>
        <v>750</v>
      </c>
      <c r="D19" s="27">
        <f t="shared" si="0"/>
        <v>714.2857142857142</v>
      </c>
      <c r="E19" s="28">
        <f t="shared" si="1"/>
        <v>681.8181818181818</v>
      </c>
      <c r="F19" s="28">
        <f t="shared" si="2"/>
        <v>652.1739130434784</v>
      </c>
      <c r="I19" s="29"/>
    </row>
    <row r="20" spans="1:9" ht="85.5" customHeight="1" thickBot="1">
      <c r="A20" s="32" t="s">
        <v>24</v>
      </c>
      <c r="B20" s="33"/>
      <c r="C20" s="26">
        <f>'[1]Прайс сокращенный'!F34</f>
        <v>400</v>
      </c>
      <c r="D20" s="27">
        <f t="shared" si="0"/>
        <v>380.95238095238096</v>
      </c>
      <c r="E20" s="28">
        <f t="shared" si="1"/>
        <v>363.6363636363636</v>
      </c>
      <c r="F20" s="28">
        <f t="shared" si="2"/>
        <v>347.82608695652175</v>
      </c>
      <c r="I20" s="29"/>
    </row>
    <row r="21" spans="1:9" ht="72.75" customHeight="1" thickBot="1">
      <c r="A21" s="32" t="s">
        <v>25</v>
      </c>
      <c r="B21" s="30"/>
      <c r="C21" s="26">
        <f>'[1]Ступень'!B9</f>
        <v>750</v>
      </c>
      <c r="D21" s="27">
        <f t="shared" si="0"/>
        <v>714.2857142857142</v>
      </c>
      <c r="E21" s="28">
        <f t="shared" si="1"/>
        <v>681.8181818181818</v>
      </c>
      <c r="F21" s="28">
        <f aca="true" t="shared" si="3" ref="F21:F31">C21/1.2</f>
        <v>625</v>
      </c>
      <c r="G21" s="34"/>
      <c r="H21" s="35"/>
      <c r="I21" s="29"/>
    </row>
    <row r="22" spans="1:9" ht="72.75" customHeight="1" thickBot="1">
      <c r="A22" s="24" t="s">
        <v>26</v>
      </c>
      <c r="B22" s="31"/>
      <c r="C22" s="26">
        <f>'[1]Накрывной мал. 78'!B9</f>
        <v>400</v>
      </c>
      <c r="D22" s="27">
        <f t="shared" si="0"/>
        <v>380.95238095238096</v>
      </c>
      <c r="E22" s="28">
        <f t="shared" si="1"/>
        <v>363.6363636363636</v>
      </c>
      <c r="F22" s="28">
        <f t="shared" si="3"/>
        <v>333.33333333333337</v>
      </c>
      <c r="H22" s="35"/>
      <c r="I22" s="29"/>
    </row>
    <row r="23" spans="1:9" ht="80.25" customHeight="1" thickBot="1">
      <c r="A23" s="24" t="s">
        <v>27</v>
      </c>
      <c r="B23" s="31"/>
      <c r="C23" s="26">
        <f>'[1]Накрывной сред. 79'!B9</f>
        <v>500</v>
      </c>
      <c r="D23" s="27">
        <f t="shared" si="0"/>
        <v>476.19047619047615</v>
      </c>
      <c r="E23" s="28">
        <f t="shared" si="1"/>
        <v>454.5454545454545</v>
      </c>
      <c r="F23" s="28">
        <f t="shared" si="3"/>
        <v>416.6666666666667</v>
      </c>
      <c r="H23" s="35"/>
      <c r="I23" s="29"/>
    </row>
    <row r="24" spans="1:9" ht="71.25" customHeight="1" thickBot="1">
      <c r="A24" s="24" t="s">
        <v>28</v>
      </c>
      <c r="B24" s="31"/>
      <c r="C24" s="26">
        <f>'[1]Накрывной бол. 80'!B9</f>
        <v>600</v>
      </c>
      <c r="D24" s="27">
        <f t="shared" si="0"/>
        <v>571.4285714285714</v>
      </c>
      <c r="E24" s="28">
        <f t="shared" si="1"/>
        <v>545.4545454545454</v>
      </c>
      <c r="F24" s="28">
        <f t="shared" si="3"/>
        <v>500</v>
      </c>
      <c r="H24" s="35"/>
      <c r="I24" s="29"/>
    </row>
    <row r="25" spans="1:9" ht="77.25" customHeight="1" thickBot="1">
      <c r="A25" s="24" t="s">
        <v>29</v>
      </c>
      <c r="B25" s="31"/>
      <c r="C25" s="26">
        <f>'[1]Парапет мал. 81'!B9</f>
        <v>400</v>
      </c>
      <c r="D25" s="27">
        <f t="shared" si="0"/>
        <v>380.95238095238096</v>
      </c>
      <c r="E25" s="28">
        <f t="shared" si="1"/>
        <v>363.6363636363636</v>
      </c>
      <c r="F25" s="28">
        <f t="shared" si="3"/>
        <v>333.33333333333337</v>
      </c>
      <c r="H25" s="35"/>
      <c r="I25" s="29"/>
    </row>
    <row r="26" spans="1:9" ht="68.25" customHeight="1" thickBot="1">
      <c r="A26" s="24" t="s">
        <v>30</v>
      </c>
      <c r="B26" s="33"/>
      <c r="C26" s="26">
        <f>'[1]Парапет сред. 82'!B9</f>
        <v>500</v>
      </c>
      <c r="D26" s="27">
        <f t="shared" si="0"/>
        <v>476.19047619047615</v>
      </c>
      <c r="E26" s="28">
        <f t="shared" si="1"/>
        <v>454.5454545454545</v>
      </c>
      <c r="F26" s="28">
        <f t="shared" si="3"/>
        <v>416.6666666666667</v>
      </c>
      <c r="G26" s="34"/>
      <c r="H26" s="35"/>
      <c r="I26" s="29"/>
    </row>
    <row r="27" spans="1:9" ht="65.25" customHeight="1" thickBot="1">
      <c r="A27" s="24" t="s">
        <v>31</v>
      </c>
      <c r="B27" s="33"/>
      <c r="C27" s="26">
        <f>'[1]Парапет бол. 83'!B9</f>
        <v>600</v>
      </c>
      <c r="D27" s="27">
        <f t="shared" si="0"/>
        <v>571.4285714285714</v>
      </c>
      <c r="E27" s="28">
        <f t="shared" si="1"/>
        <v>545.4545454545454</v>
      </c>
      <c r="F27" s="28">
        <f t="shared" si="3"/>
        <v>500</v>
      </c>
      <c r="G27" s="34"/>
      <c r="H27" s="35"/>
      <c r="I27" s="29"/>
    </row>
    <row r="28" spans="1:9" ht="66.75" customHeight="1" thickBot="1">
      <c r="A28" s="24" t="s">
        <v>32</v>
      </c>
      <c r="B28" s="30"/>
      <c r="C28" s="26">
        <f>'[1]Бордюр Гладкий 87'!B9</f>
        <v>180</v>
      </c>
      <c r="D28" s="27">
        <f t="shared" si="0"/>
        <v>171.42857142857142</v>
      </c>
      <c r="E28" s="28">
        <f t="shared" si="1"/>
        <v>163.63636363636363</v>
      </c>
      <c r="F28" s="28">
        <f t="shared" si="3"/>
        <v>150</v>
      </c>
      <c r="G28" s="36"/>
      <c r="H28" s="35"/>
      <c r="I28" s="29"/>
    </row>
    <row r="29" spans="1:9" ht="70.5" customHeight="1" thickBot="1">
      <c r="A29" s="24" t="s">
        <v>33</v>
      </c>
      <c r="B29" s="30"/>
      <c r="C29" s="26">
        <f>'[1]Бордюр Византия 86'!B9</f>
        <v>200</v>
      </c>
      <c r="D29" s="27">
        <f t="shared" si="0"/>
        <v>190.47619047619048</v>
      </c>
      <c r="E29" s="28">
        <f t="shared" si="1"/>
        <v>181.8181818181818</v>
      </c>
      <c r="F29" s="28">
        <f t="shared" si="3"/>
        <v>166.66666666666669</v>
      </c>
      <c r="G29" s="36"/>
      <c r="H29" s="35"/>
      <c r="I29" s="29"/>
    </row>
    <row r="30" spans="1:9" ht="52.5" customHeight="1" thickBot="1">
      <c r="A30" s="24" t="s">
        <v>34</v>
      </c>
      <c r="B30" s="30"/>
      <c r="C30" s="26">
        <f>'[1]Бордюр Косичка 84'!B9</f>
        <v>160</v>
      </c>
      <c r="D30" s="27">
        <f t="shared" si="0"/>
        <v>152.38095238095238</v>
      </c>
      <c r="E30" s="28">
        <f t="shared" si="1"/>
        <v>145.45454545454544</v>
      </c>
      <c r="F30" s="28">
        <f t="shared" si="3"/>
        <v>133.33333333333334</v>
      </c>
      <c r="G30" s="36"/>
      <c r="H30" s="35"/>
      <c r="I30" s="29"/>
    </row>
    <row r="31" spans="1:9" ht="65.25" customHeight="1" thickBot="1">
      <c r="A31" s="24" t="s">
        <v>35</v>
      </c>
      <c r="B31" s="30"/>
      <c r="C31" s="26">
        <f>'[1]Водосток 85'!B9</f>
        <v>150</v>
      </c>
      <c r="D31" s="27">
        <f t="shared" si="0"/>
        <v>142.85714285714286</v>
      </c>
      <c r="E31" s="28">
        <f t="shared" si="1"/>
        <v>136.36363636363635</v>
      </c>
      <c r="F31" s="28">
        <f t="shared" si="3"/>
        <v>125</v>
      </c>
      <c r="G31" s="36"/>
      <c r="H31" s="35"/>
      <c r="I31" s="29"/>
    </row>
    <row r="32" spans="1:8" ht="18.75">
      <c r="A32" s="37"/>
      <c r="B32" s="38"/>
      <c r="C32" s="39"/>
      <c r="D32" s="40"/>
      <c r="E32" s="41"/>
      <c r="F32" s="41"/>
      <c r="G32" s="36"/>
      <c r="H32" s="35"/>
    </row>
    <row r="33" spans="1:8" ht="15.75">
      <c r="A33" s="42" t="s">
        <v>36</v>
      </c>
      <c r="B33" s="43"/>
      <c r="C33" s="44"/>
      <c r="D33" s="45"/>
      <c r="E33" s="44"/>
      <c r="F33" s="44"/>
      <c r="G33" s="36"/>
      <c r="H33" s="35"/>
    </row>
    <row r="34" spans="1:8" ht="15.75">
      <c r="A34" s="42" t="s">
        <v>37</v>
      </c>
      <c r="B34" s="43"/>
      <c r="C34" s="44"/>
      <c r="D34" s="45"/>
      <c r="E34" s="44"/>
      <c r="F34" s="44"/>
      <c r="G34" s="36"/>
      <c r="H34" s="35"/>
    </row>
    <row r="35" spans="1:8" ht="15.75">
      <c r="A35" s="42" t="s">
        <v>38</v>
      </c>
      <c r="B35" s="43"/>
      <c r="C35" s="44"/>
      <c r="D35" s="46"/>
      <c r="E35" s="44"/>
      <c r="F35" s="44"/>
      <c r="G35" s="36"/>
      <c r="H35" s="35"/>
    </row>
    <row r="36" spans="1:8" ht="15.75">
      <c r="A36" s="42" t="s">
        <v>39</v>
      </c>
      <c r="B36" s="43"/>
      <c r="C36" s="44"/>
      <c r="D36" s="44"/>
      <c r="E36" s="44"/>
      <c r="F36" s="44"/>
      <c r="G36" s="36"/>
      <c r="H36" s="35"/>
    </row>
  </sheetData>
  <mergeCells count="5">
    <mergeCell ref="A1:F1"/>
    <mergeCell ref="A3:E3"/>
    <mergeCell ref="A9:A10"/>
    <mergeCell ref="B9:B10"/>
    <mergeCell ref="C9:F9"/>
  </mergeCells>
  <hyperlinks>
    <hyperlink ref="A6" r:id="rId1" display="http://www.artkam.biz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2013-01-18T07:32:22Z</dcterms:created>
  <dcterms:modified xsi:type="dcterms:W3CDTF">2013-01-18T07:32:49Z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