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9210" activeTab="0"/>
  </bookViews>
  <sheets>
    <sheet name="Прайс-лист камень" sheetId="1" r:id="rId1"/>
  </sheets>
  <externalReferences>
    <externalReference r:id="rId4"/>
  </externalReferences>
  <definedNames>
    <definedName name="_xlnm.Print_Area" localSheetId="0">'Прайс-лист камень'!$A$1:$G$62</definedName>
  </definedNames>
  <calcPr fullCalcOnLoad="1"/>
</workbook>
</file>

<file path=xl/sharedStrings.xml><?xml version="1.0" encoding="utf-8"?>
<sst xmlns="http://schemas.openxmlformats.org/spreadsheetml/2006/main" count="95" uniqueCount="91">
  <si>
    <t>ПРОМЫШЛЕННО-КОММЕРЧЕСКОЕ ПРЕДПРИЯТИЕ</t>
  </si>
  <si>
    <t xml:space="preserve">                    «П О Л И К О Л О Р»</t>
  </si>
  <si>
    <t xml:space="preserve">                                     Общество с ограниченной ответственностью</t>
  </si>
  <si>
    <t xml:space="preserve">                                                              т/ф (831) 297-33-99, 297-19-99 </t>
  </si>
  <si>
    <t>http://www.artkam.biz</t>
  </si>
  <si>
    <t>E-mail: artkam@yandex.ru</t>
  </si>
  <si>
    <t>Наименование декоративного камня</t>
  </si>
  <si>
    <t>Вид (окраска) камня</t>
  </si>
  <si>
    <t xml:space="preserve">Цена за м.кв., руб. </t>
  </si>
  <si>
    <t xml:space="preserve"> до 50 тыс.руб</t>
  </si>
  <si>
    <t>от 50-150 тыс.руб</t>
  </si>
  <si>
    <t xml:space="preserve"> от 150-300 тыс.руб</t>
  </si>
  <si>
    <t xml:space="preserve"> свыше 300 тыс.руб</t>
  </si>
  <si>
    <t>"Альпийский"           38431</t>
  </si>
  <si>
    <t>"Альпийский"           38432</t>
  </si>
  <si>
    <t>"Альпийский"           38433</t>
  </si>
  <si>
    <t>«Базальт»   02021</t>
  </si>
  <si>
    <t>«Базальт»   02023</t>
  </si>
  <si>
    <t>«Базальт»   02725</t>
  </si>
  <si>
    <t>«Базальт»   02024</t>
  </si>
  <si>
    <t>«Бастион» 37033</t>
  </si>
  <si>
    <t>«Бастион» 37032</t>
  </si>
  <si>
    <t>«Бастион» 37261</t>
  </si>
  <si>
    <t>«Бастион» 37262</t>
  </si>
  <si>
    <t>«Бельгийский кирпич»     04061</t>
  </si>
  <si>
    <t>«Бельгийский кирпич»    04062</t>
  </si>
  <si>
    <t>«Бельгийский кирпич»    04064</t>
  </si>
  <si>
    <t>«Бельгийский кирпич»    04065</t>
  </si>
  <si>
    <t>«Бельгийский кирпич»    04066</t>
  </si>
  <si>
    <t>«Бут»         25481</t>
  </si>
  <si>
    <t>«Бут»         25482</t>
  </si>
  <si>
    <t>«Великий каньон»    06101</t>
  </si>
  <si>
    <t>«Гладкий кирпич»    08142</t>
  </si>
  <si>
    <t xml:space="preserve">«Древняя мозаика»   11201 </t>
  </si>
  <si>
    <t>«Гладкий кирпич»    08141</t>
  </si>
  <si>
    <t>«Гладкий кирпич»    08143</t>
  </si>
  <si>
    <t>«Гладкий кирпич»    08144</t>
  </si>
  <si>
    <t>«Грузинский кирпич»     09183</t>
  </si>
  <si>
    <t>«Доломит»   10181</t>
  </si>
  <si>
    <t>«Горный пласт»       34031</t>
  </si>
  <si>
    <t>«Горный пласт»       34304</t>
  </si>
  <si>
    <t>«Горный пласт»       34442</t>
  </si>
  <si>
    <t>«Горный пласт»       34305</t>
  </si>
  <si>
    <t>«Гнейс»       40102</t>
  </si>
  <si>
    <t>«Гнейс»       40103</t>
  </si>
  <si>
    <t>«Гнейс»       40101</t>
  </si>
  <si>
    <t>«Гнейс»       401021</t>
  </si>
  <si>
    <t>«Доломит»   10182</t>
  </si>
  <si>
    <t>«Доломит»   10183</t>
  </si>
  <si>
    <t>«Доломит»   10184</t>
  </si>
  <si>
    <t>«Доломит»   10185</t>
  </si>
  <si>
    <t>«Древняя мозаика»   11203</t>
  </si>
  <si>
    <t>«Древняя мозаика»   11021</t>
  </si>
  <si>
    <t>«Малый песчаник» 30031</t>
  </si>
  <si>
    <t>«Малый песчаник» 30032</t>
  </si>
  <si>
    <t>«Малый песчаник» 30382</t>
  </si>
  <si>
    <t>«Малый песчаник» угловой элемент 30</t>
  </si>
  <si>
    <t>Цена 1 м.п. угловых элементов равна цене 1 м2</t>
  </si>
  <si>
    <t>«Скала»     16302</t>
  </si>
  <si>
    <t>«Малый песчаник» 30133</t>
  </si>
  <si>
    <t>«Песчпный кирпич»   36122</t>
  </si>
  <si>
    <t>«Песчпный кирпич»   36123</t>
  </si>
  <si>
    <t>«Песчпный кирпич»   36304</t>
  </si>
  <si>
    <t>«Песчпный кирпич»   36124</t>
  </si>
  <si>
    <t>«Речная галька»      13241</t>
  </si>
  <si>
    <t>«Скала»    16101</t>
  </si>
  <si>
    <t>«Скала»       16302</t>
  </si>
  <si>
    <t>«Скала»    16304</t>
  </si>
  <si>
    <t>«Скала»    16309</t>
  </si>
  <si>
    <t>«Скала»       16161</t>
  </si>
  <si>
    <t>«Скол»      17321</t>
  </si>
  <si>
    <t>«Скол»      17322</t>
  </si>
  <si>
    <t>«Скол»      17021</t>
  </si>
  <si>
    <t>«Скол»      17482</t>
  </si>
  <si>
    <t>«Слоистая гора» 19361</t>
  </si>
  <si>
    <t>«Слоистая гора» 19364</t>
  </si>
  <si>
    <t>«Слоистая гора» 19365</t>
  </si>
  <si>
    <t>«Старинный кирпич»          31011</t>
  </si>
  <si>
    <t>«Старинный кирпич»          31012</t>
  </si>
  <si>
    <t>«Старинный кирпич»          31041</t>
  </si>
  <si>
    <t>«Старинный кирпич»          31725</t>
  </si>
  <si>
    <t>"Утес"     29241</t>
  </si>
  <si>
    <t>"Утес"     29242</t>
  </si>
  <si>
    <t>«Франция»   22421</t>
  </si>
  <si>
    <t>«Франция»   22423</t>
  </si>
  <si>
    <t>Примечания:</t>
  </si>
  <si>
    <t>1. Заказ можно оформить электронной почтой заполнив заявку или в произвольной форме.</t>
  </si>
  <si>
    <t>2. Цены на камень относятся цветовому решению, приведенному в прайс-листе.</t>
  </si>
  <si>
    <t>3. Возможен индивидуальный подбор цвета, в том числе из имеющихся коллекций</t>
  </si>
  <si>
    <r>
      <t xml:space="preserve">                           603138, г.Н.Новгород, ул.Строкина, д.5А (база СУМНР "СтройГаз") </t>
    </r>
    <r>
      <rPr>
        <b/>
        <sz val="12"/>
        <rFont val="Times New Roman"/>
        <family val="1"/>
      </rPr>
      <t xml:space="preserve"> </t>
    </r>
  </si>
  <si>
    <r>
      <t xml:space="preserve">     Прайс-лист на декоративный камень АРТКАМ </t>
    </r>
    <r>
      <rPr>
        <sz val="12"/>
        <rFont val="Times New Roman"/>
        <family val="1"/>
      </rPr>
      <t>(действует с 01.01.2013г.)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</si>
</sst>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  <numFmt numFmtId="174" formatCode="_-* #,##0.0&quot;р.&quot;_-;\-* #,##0.0&quot;р.&quot;_-;_-* &quot;-&quot;??&quot;р.&quot;_-;_-@_-"/>
    <numFmt numFmtId="175" formatCode="_-* #,##0&quot;р.&quot;_-;\-* #,##0&quot;р.&quot;_-;_-* &quot;-&quot;??&quot;р.&quot;_-;_-@_-"/>
    <numFmt numFmtId="176" formatCode="0.0000"/>
    <numFmt numFmtId="177" formatCode="_-* #,##0.000&quot;р.&quot;_-;\-* #,##0.000&quot;р.&quot;_-;_-* &quot;-&quot;??&quot;р.&quot;_-;_-@_-"/>
    <numFmt numFmtId="178" formatCode="0.0000000"/>
    <numFmt numFmtId="179" formatCode="0.0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4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i/>
      <u val="single"/>
      <sz val="16"/>
      <name val="Arial Cyr"/>
      <family val="2"/>
    </font>
    <font>
      <sz val="14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15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173" fontId="11" fillId="0" borderId="3" xfId="20" applyNumberFormat="1" applyFont="1" applyBorder="1" applyAlignment="1">
      <alignment horizontal="center" vertical="center"/>
    </xf>
    <xf numFmtId="173" fontId="11" fillId="2" borderId="3" xfId="20" applyNumberFormat="1" applyFont="1" applyFill="1" applyBorder="1" applyAlignment="1">
      <alignment horizontal="center" vertical="center" wrapText="1"/>
    </xf>
    <xf numFmtId="173" fontId="11" fillId="0" borderId="3" xfId="0" applyNumberFormat="1" applyFont="1" applyBorder="1" applyAlignment="1">
      <alignment horizontal="center" vertical="center" wrapText="1"/>
    </xf>
    <xf numFmtId="173" fontId="11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173" fontId="11" fillId="0" borderId="6" xfId="20" applyNumberFormat="1" applyFont="1" applyBorder="1" applyAlignment="1">
      <alignment horizontal="center" vertical="center"/>
    </xf>
    <xf numFmtId="173" fontId="11" fillId="2" borderId="6" xfId="20" applyNumberFormat="1" applyFont="1" applyFill="1" applyBorder="1" applyAlignment="1">
      <alignment horizontal="center" vertical="center" wrapText="1"/>
    </xf>
    <xf numFmtId="173" fontId="11" fillId="0" borderId="6" xfId="0" applyNumberFormat="1" applyFont="1" applyBorder="1" applyAlignment="1">
      <alignment horizontal="center" vertical="center" wrapText="1"/>
    </xf>
    <xf numFmtId="173" fontId="11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7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wrapText="1"/>
    </xf>
    <xf numFmtId="173" fontId="14" fillId="0" borderId="0" xfId="20" applyNumberFormat="1" applyFont="1" applyAlignment="1">
      <alignment/>
    </xf>
    <xf numFmtId="0" fontId="8" fillId="2" borderId="6" xfId="0" applyFont="1" applyFill="1" applyBorder="1" applyAlignment="1">
      <alignment horizontal="center" wrapText="1"/>
    </xf>
    <xf numFmtId="173" fontId="11" fillId="0" borderId="8" xfId="20" applyNumberFormat="1" applyFont="1" applyBorder="1" applyAlignment="1">
      <alignment horizontal="center" vertical="center"/>
    </xf>
    <xf numFmtId="173" fontId="11" fillId="2" borderId="8" xfId="20" applyNumberFormat="1" applyFont="1" applyFill="1" applyBorder="1" applyAlignment="1">
      <alignment horizontal="center" vertical="center" wrapText="1"/>
    </xf>
    <xf numFmtId="173" fontId="11" fillId="0" borderId="8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2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2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173" fontId="11" fillId="0" borderId="13" xfId="20" applyNumberFormat="1" applyFont="1" applyBorder="1" applyAlignment="1">
      <alignment horizontal="center" vertical="center"/>
    </xf>
    <xf numFmtId="173" fontId="11" fillId="2" borderId="13" xfId="20" applyNumberFormat="1" applyFont="1" applyFill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2" borderId="15" xfId="0" applyFont="1" applyFill="1" applyBorder="1" applyAlignment="1">
      <alignment wrapText="1"/>
    </xf>
    <xf numFmtId="0" fontId="8" fillId="2" borderId="15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24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74.jpeg" /><Relationship Id="rId22" Type="http://schemas.openxmlformats.org/officeDocument/2006/relationships/image" Target="../media/image20.jpeg" /><Relationship Id="rId23" Type="http://schemas.openxmlformats.org/officeDocument/2006/relationships/image" Target="../media/image21.jpeg" /><Relationship Id="rId24" Type="http://schemas.openxmlformats.org/officeDocument/2006/relationships/image" Target="../media/image22.jpeg" /><Relationship Id="rId25" Type="http://schemas.openxmlformats.org/officeDocument/2006/relationships/image" Target="../media/image23.jpeg" /><Relationship Id="rId26" Type="http://schemas.openxmlformats.org/officeDocument/2006/relationships/image" Target="../media/image25.jpeg" /><Relationship Id="rId27" Type="http://schemas.openxmlformats.org/officeDocument/2006/relationships/image" Target="../media/image26.jpeg" /><Relationship Id="rId28" Type="http://schemas.openxmlformats.org/officeDocument/2006/relationships/image" Target="../media/image27.jpeg" /><Relationship Id="rId29" Type="http://schemas.openxmlformats.org/officeDocument/2006/relationships/image" Target="../media/image28.jpeg" /><Relationship Id="rId30" Type="http://schemas.openxmlformats.org/officeDocument/2006/relationships/image" Target="../media/image29.jpeg" /><Relationship Id="rId31" Type="http://schemas.openxmlformats.org/officeDocument/2006/relationships/image" Target="../media/image30.jpeg" /><Relationship Id="rId32" Type="http://schemas.openxmlformats.org/officeDocument/2006/relationships/image" Target="../media/image31.jpeg" /><Relationship Id="rId33" Type="http://schemas.openxmlformats.org/officeDocument/2006/relationships/image" Target="../media/image75.jpeg" /><Relationship Id="rId34" Type="http://schemas.openxmlformats.org/officeDocument/2006/relationships/image" Target="../media/image32.jpeg" /><Relationship Id="rId35" Type="http://schemas.openxmlformats.org/officeDocument/2006/relationships/image" Target="../media/image33.jpeg" /><Relationship Id="rId36" Type="http://schemas.openxmlformats.org/officeDocument/2006/relationships/image" Target="../media/image34.jpeg" /><Relationship Id="rId37" Type="http://schemas.openxmlformats.org/officeDocument/2006/relationships/image" Target="../media/image35.jpeg" /><Relationship Id="rId38" Type="http://schemas.openxmlformats.org/officeDocument/2006/relationships/image" Target="../media/image36.jpeg" /><Relationship Id="rId39" Type="http://schemas.openxmlformats.org/officeDocument/2006/relationships/image" Target="../media/image37.jpeg" /><Relationship Id="rId40" Type="http://schemas.openxmlformats.org/officeDocument/2006/relationships/image" Target="../media/image38.jpeg" /><Relationship Id="rId41" Type="http://schemas.openxmlformats.org/officeDocument/2006/relationships/image" Target="../media/image39.jpeg" /><Relationship Id="rId42" Type="http://schemas.openxmlformats.org/officeDocument/2006/relationships/image" Target="../media/image40.jpeg" /><Relationship Id="rId43" Type="http://schemas.openxmlformats.org/officeDocument/2006/relationships/image" Target="../media/image41.jpeg" /><Relationship Id="rId44" Type="http://schemas.openxmlformats.org/officeDocument/2006/relationships/image" Target="../media/image42.jpeg" /><Relationship Id="rId45" Type="http://schemas.openxmlformats.org/officeDocument/2006/relationships/image" Target="../media/image43.jpeg" /><Relationship Id="rId46" Type="http://schemas.openxmlformats.org/officeDocument/2006/relationships/image" Target="../media/image76.jpeg" /><Relationship Id="rId47" Type="http://schemas.openxmlformats.org/officeDocument/2006/relationships/image" Target="../media/image44.jpeg" /><Relationship Id="rId48" Type="http://schemas.openxmlformats.org/officeDocument/2006/relationships/image" Target="../media/image45.jpeg" /><Relationship Id="rId49" Type="http://schemas.openxmlformats.org/officeDocument/2006/relationships/image" Target="../media/image46.jpeg" /><Relationship Id="rId50" Type="http://schemas.openxmlformats.org/officeDocument/2006/relationships/image" Target="../media/image47.jpeg" /><Relationship Id="rId51" Type="http://schemas.openxmlformats.org/officeDocument/2006/relationships/image" Target="../media/image77.jpeg" /><Relationship Id="rId52" Type="http://schemas.openxmlformats.org/officeDocument/2006/relationships/image" Target="../media/image48.jpeg" /><Relationship Id="rId53" Type="http://schemas.openxmlformats.org/officeDocument/2006/relationships/image" Target="../media/image78.jpeg" /><Relationship Id="rId54" Type="http://schemas.openxmlformats.org/officeDocument/2006/relationships/image" Target="../media/image79.jpeg" /><Relationship Id="rId55" Type="http://schemas.openxmlformats.org/officeDocument/2006/relationships/image" Target="../media/image49.jpeg" /><Relationship Id="rId56" Type="http://schemas.openxmlformats.org/officeDocument/2006/relationships/image" Target="../media/image50.jpeg" /><Relationship Id="rId57" Type="http://schemas.openxmlformats.org/officeDocument/2006/relationships/image" Target="../media/image51.jpeg" /><Relationship Id="rId58" Type="http://schemas.openxmlformats.org/officeDocument/2006/relationships/image" Target="../media/image52.jpeg" /><Relationship Id="rId59" Type="http://schemas.openxmlformats.org/officeDocument/2006/relationships/image" Target="../media/image53.jpeg" /><Relationship Id="rId60" Type="http://schemas.openxmlformats.org/officeDocument/2006/relationships/image" Target="../media/image80.jpeg" /><Relationship Id="rId61" Type="http://schemas.openxmlformats.org/officeDocument/2006/relationships/image" Target="../media/image81.jpeg" /><Relationship Id="rId62" Type="http://schemas.openxmlformats.org/officeDocument/2006/relationships/image" Target="../media/image54.jpeg" /><Relationship Id="rId63" Type="http://schemas.openxmlformats.org/officeDocument/2006/relationships/image" Target="../media/image82.jpeg" /><Relationship Id="rId64" Type="http://schemas.openxmlformats.org/officeDocument/2006/relationships/image" Target="../media/image55.jpeg" /><Relationship Id="rId65" Type="http://schemas.openxmlformats.org/officeDocument/2006/relationships/image" Target="../media/image56.jpeg" /><Relationship Id="rId66" Type="http://schemas.openxmlformats.org/officeDocument/2006/relationships/image" Target="../media/image83.jpeg" /><Relationship Id="rId67" Type="http://schemas.openxmlformats.org/officeDocument/2006/relationships/image" Target="../media/image84.jpeg" /><Relationship Id="rId68" Type="http://schemas.openxmlformats.org/officeDocument/2006/relationships/image" Target="../media/image85.jpeg" /><Relationship Id="rId69" Type="http://schemas.openxmlformats.org/officeDocument/2006/relationships/image" Target="../media/image86.jpeg" /><Relationship Id="rId70" Type="http://schemas.openxmlformats.org/officeDocument/2006/relationships/image" Target="../media/image87.jpeg" /><Relationship Id="rId71" Type="http://schemas.openxmlformats.org/officeDocument/2006/relationships/image" Target="../media/image88.jpeg" /><Relationship Id="rId72" Type="http://schemas.openxmlformats.org/officeDocument/2006/relationships/image" Target="../media/image89.jpeg" /><Relationship Id="rId73" Type="http://schemas.openxmlformats.org/officeDocument/2006/relationships/image" Target="../media/image90.jpeg" /><Relationship Id="rId74" Type="http://schemas.openxmlformats.org/officeDocument/2006/relationships/image" Target="../media/image91.jpeg" /><Relationship Id="rId75" Type="http://schemas.openxmlformats.org/officeDocument/2006/relationships/image" Target="../media/image92.jpeg" /><Relationship Id="rId76" Type="http://schemas.openxmlformats.org/officeDocument/2006/relationships/image" Target="../media/image93.jpeg" /><Relationship Id="rId77" Type="http://schemas.openxmlformats.org/officeDocument/2006/relationships/image" Target="../media/image94.jpeg" /><Relationship Id="rId78" Type="http://schemas.openxmlformats.org/officeDocument/2006/relationships/image" Target="../media/image95.jpeg" /><Relationship Id="rId79" Type="http://schemas.openxmlformats.org/officeDocument/2006/relationships/image" Target="../media/image96.jpeg" /><Relationship Id="rId80" Type="http://schemas.openxmlformats.org/officeDocument/2006/relationships/image" Target="../media/image97.jpeg" /><Relationship Id="rId81" Type="http://schemas.openxmlformats.org/officeDocument/2006/relationships/image" Target="../media/image57.jpeg" /><Relationship Id="rId82" Type="http://schemas.openxmlformats.org/officeDocument/2006/relationships/image" Target="../media/image58.jpeg" /><Relationship Id="rId83" Type="http://schemas.openxmlformats.org/officeDocument/2006/relationships/image" Target="../media/image59.jpeg" /><Relationship Id="rId84" Type="http://schemas.openxmlformats.org/officeDocument/2006/relationships/image" Target="../media/image60.jpeg" /><Relationship Id="rId85" Type="http://schemas.openxmlformats.org/officeDocument/2006/relationships/image" Target="../media/image61.jpeg" /><Relationship Id="rId86" Type="http://schemas.openxmlformats.org/officeDocument/2006/relationships/image" Target="../media/image62.jpeg" /><Relationship Id="rId87" Type="http://schemas.openxmlformats.org/officeDocument/2006/relationships/image" Target="../media/image63.jpeg" /><Relationship Id="rId88" Type="http://schemas.openxmlformats.org/officeDocument/2006/relationships/image" Target="../media/image98.jpeg" /><Relationship Id="rId89" Type="http://schemas.openxmlformats.org/officeDocument/2006/relationships/image" Target="../media/image99.jpeg" /><Relationship Id="rId90" Type="http://schemas.openxmlformats.org/officeDocument/2006/relationships/image" Target="../media/image64.jpeg" /><Relationship Id="rId91" Type="http://schemas.openxmlformats.org/officeDocument/2006/relationships/image" Target="../media/image65.jpeg" /><Relationship Id="rId92" Type="http://schemas.openxmlformats.org/officeDocument/2006/relationships/image" Target="../media/image100.jpeg" /><Relationship Id="rId93" Type="http://schemas.openxmlformats.org/officeDocument/2006/relationships/image" Target="../media/image66.jpeg" /><Relationship Id="rId94" Type="http://schemas.openxmlformats.org/officeDocument/2006/relationships/image" Target="../media/image101.jpeg" /><Relationship Id="rId95" Type="http://schemas.openxmlformats.org/officeDocument/2006/relationships/image" Target="../media/image67.jpeg" /><Relationship Id="rId96" Type="http://schemas.openxmlformats.org/officeDocument/2006/relationships/image" Target="../media/image68.jpeg" /><Relationship Id="rId97" Type="http://schemas.openxmlformats.org/officeDocument/2006/relationships/image" Target="../media/image69.jpeg" /><Relationship Id="rId98" Type="http://schemas.openxmlformats.org/officeDocument/2006/relationships/image" Target="../media/image70.jpeg" /><Relationship Id="rId99" Type="http://schemas.openxmlformats.org/officeDocument/2006/relationships/image" Target="../media/image71.jpeg" /><Relationship Id="rId100" Type="http://schemas.openxmlformats.org/officeDocument/2006/relationships/image" Target="../media/image72.jpeg" /><Relationship Id="rId101" Type="http://schemas.openxmlformats.org/officeDocument/2006/relationships/image" Target="../media/image7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1485900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78130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9525</xdr:rowOff>
    </xdr:from>
    <xdr:to>
      <xdr:col>9</xdr:col>
      <xdr:colOff>0</xdr:colOff>
      <xdr:row>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86309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781300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94786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61</xdr:row>
      <xdr:rowOff>895350</xdr:rowOff>
    </xdr:from>
    <xdr:to>
      <xdr:col>2</xdr:col>
      <xdr:colOff>19050</xdr:colOff>
      <xdr:row>64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43910250"/>
          <a:ext cx="1524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1485900</xdr:colOff>
      <xdr:row>82</xdr:row>
      <xdr:rowOff>819150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5940742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0</xdr:rowOff>
    </xdr:from>
    <xdr:to>
      <xdr:col>2</xdr:col>
      <xdr:colOff>19050</xdr:colOff>
      <xdr:row>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6305550"/>
          <a:ext cx="1504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0591800"/>
          <a:ext cx="1495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0</xdr:rowOff>
    </xdr:from>
    <xdr:to>
      <xdr:col>1</xdr:col>
      <xdr:colOff>1485900</xdr:colOff>
      <xdr:row>23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1328737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1219200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15020925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8725" y="186309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9525</xdr:colOff>
      <xdr:row>27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16906875"/>
          <a:ext cx="1504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1219200</xdr:colOff>
      <xdr:row>28</xdr:row>
      <xdr:rowOff>0</xdr:rowOff>
    </xdr:from>
    <xdr:to>
      <xdr:col>2</xdr:col>
      <xdr:colOff>0</xdr:colOff>
      <xdr:row>28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9200" y="186309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30</xdr:row>
      <xdr:rowOff>9525</xdr:rowOff>
    </xdr:from>
    <xdr:to>
      <xdr:col>2</xdr:col>
      <xdr:colOff>9525</xdr:colOff>
      <xdr:row>31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18640425"/>
          <a:ext cx="1514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1983700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2</xdr:col>
      <xdr:colOff>9525</xdr:colOff>
      <xdr:row>36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0" y="219837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9525</xdr:rowOff>
    </xdr:from>
    <xdr:to>
      <xdr:col>9</xdr:col>
      <xdr:colOff>0</xdr:colOff>
      <xdr:row>30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39150" y="186309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439150" y="194786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1476375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0" y="439293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67</xdr:row>
      <xdr:rowOff>28575</xdr:rowOff>
    </xdr:from>
    <xdr:to>
      <xdr:col>2</xdr:col>
      <xdr:colOff>9525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47775" y="47358300"/>
          <a:ext cx="149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63</xdr:row>
      <xdr:rowOff>9525</xdr:rowOff>
    </xdr:from>
    <xdr:to>
      <xdr:col>2</xdr:col>
      <xdr:colOff>0</xdr:colOff>
      <xdr:row>63</xdr:row>
      <xdr:rowOff>209550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28725" y="4478655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64</xdr:row>
      <xdr:rowOff>838200</xdr:rowOff>
    </xdr:from>
    <xdr:to>
      <xdr:col>2</xdr:col>
      <xdr:colOff>0</xdr:colOff>
      <xdr:row>66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28725" y="45624750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9525</xdr:rowOff>
    </xdr:from>
    <xdr:to>
      <xdr:col>2</xdr:col>
      <xdr:colOff>9525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0" y="48244125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1219200</xdr:colOff>
      <xdr:row>69</xdr:row>
      <xdr:rowOff>9525</xdr:rowOff>
    </xdr:from>
    <xdr:to>
      <xdr:col>2</xdr:col>
      <xdr:colOff>0</xdr:colOff>
      <xdr:row>70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19200" y="49120425"/>
          <a:ext cx="1514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71</xdr:row>
      <xdr:rowOff>819150</xdr:rowOff>
    </xdr:from>
    <xdr:to>
      <xdr:col>2</xdr:col>
      <xdr:colOff>0</xdr:colOff>
      <xdr:row>74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28725" y="51587400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28725" y="54121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8250" y="4992052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1209675</xdr:colOff>
      <xdr:row>76</xdr:row>
      <xdr:rowOff>0</xdr:rowOff>
    </xdr:from>
    <xdr:to>
      <xdr:col>2</xdr:col>
      <xdr:colOff>0</xdr:colOff>
      <xdr:row>76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09675" y="5412105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9525</xdr:colOff>
      <xdr:row>15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38250" y="6305550"/>
          <a:ext cx="1504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31</xdr:row>
      <xdr:rowOff>0</xdr:rowOff>
    </xdr:from>
    <xdr:to>
      <xdr:col>2</xdr:col>
      <xdr:colOff>9525</xdr:colOff>
      <xdr:row>32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28725" y="19478625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32</xdr:row>
      <xdr:rowOff>0</xdr:rowOff>
    </xdr:from>
    <xdr:to>
      <xdr:col>2</xdr:col>
      <xdr:colOff>9525</xdr:colOff>
      <xdr:row>33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28725" y="20326350"/>
          <a:ext cx="1514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33</xdr:row>
      <xdr:rowOff>0</xdr:rowOff>
    </xdr:from>
    <xdr:to>
      <xdr:col>2</xdr:col>
      <xdr:colOff>9525</xdr:colOff>
      <xdr:row>34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28725" y="21164550"/>
          <a:ext cx="1514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48</xdr:row>
      <xdr:rowOff>9525</xdr:rowOff>
    </xdr:from>
    <xdr:to>
      <xdr:col>2</xdr:col>
      <xdr:colOff>0</xdr:colOff>
      <xdr:row>49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47775" y="33080325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74</xdr:row>
      <xdr:rowOff>0</xdr:rowOff>
    </xdr:from>
    <xdr:to>
      <xdr:col>2</xdr:col>
      <xdr:colOff>0</xdr:colOff>
      <xdr:row>74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28725" y="525018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1485900</xdr:colOff>
      <xdr:row>83</xdr:row>
      <xdr:rowOff>847725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0" y="6023610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80</xdr:row>
      <xdr:rowOff>9525</xdr:rowOff>
    </xdr:from>
    <xdr:to>
      <xdr:col>2</xdr:col>
      <xdr:colOff>9525</xdr:colOff>
      <xdr:row>80</xdr:row>
      <xdr:rowOff>866775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47775" y="5770245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1390650</xdr:colOff>
      <xdr:row>10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38250" y="278130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1181100</xdr:colOff>
      <xdr:row>17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38250" y="893445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1019175</xdr:colOff>
      <xdr:row>25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0" y="159639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34</xdr:row>
      <xdr:rowOff>0</xdr:rowOff>
    </xdr:from>
    <xdr:to>
      <xdr:col>1</xdr:col>
      <xdr:colOff>1257300</xdr:colOff>
      <xdr:row>34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90650" y="21983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34</xdr:row>
      <xdr:rowOff>0</xdr:rowOff>
    </xdr:from>
    <xdr:to>
      <xdr:col>1</xdr:col>
      <xdr:colOff>1104900</xdr:colOff>
      <xdr:row>34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47800" y="219837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47</xdr:row>
      <xdr:rowOff>0</xdr:rowOff>
    </xdr:from>
    <xdr:to>
      <xdr:col>1</xdr:col>
      <xdr:colOff>1104900</xdr:colOff>
      <xdr:row>47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71600" y="32127825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1219200</xdr:colOff>
      <xdr:row>51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38250" y="3568065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62</xdr:row>
      <xdr:rowOff>0</xdr:rowOff>
    </xdr:from>
    <xdr:to>
      <xdr:col>1</xdr:col>
      <xdr:colOff>1190625</xdr:colOff>
      <xdr:row>62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419225" y="4392930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1266825</xdr:colOff>
      <xdr:row>76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38250" y="541210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84</xdr:row>
      <xdr:rowOff>0</xdr:rowOff>
    </xdr:from>
    <xdr:to>
      <xdr:col>2</xdr:col>
      <xdr:colOff>0</xdr:colOff>
      <xdr:row>84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66825" y="6109335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9525</xdr:colOff>
      <xdr:row>16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38250" y="7162800"/>
          <a:ext cx="150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0</xdr:colOff>
      <xdr:row>34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47775" y="2198370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0" y="2290762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0" y="3482340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1219200</xdr:colOff>
      <xdr:row>66</xdr:row>
      <xdr:rowOff>0</xdr:rowOff>
    </xdr:from>
    <xdr:to>
      <xdr:col>2</xdr:col>
      <xdr:colOff>0</xdr:colOff>
      <xdr:row>66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19200" y="464820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1209675</xdr:colOff>
      <xdr:row>75</xdr:row>
      <xdr:rowOff>0</xdr:rowOff>
    </xdr:from>
    <xdr:to>
      <xdr:col>1</xdr:col>
      <xdr:colOff>1485900</xdr:colOff>
      <xdr:row>75</xdr:row>
      <xdr:rowOff>9525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09675" y="53292375"/>
          <a:ext cx="15144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81</xdr:row>
      <xdr:rowOff>9525</xdr:rowOff>
    </xdr:from>
    <xdr:to>
      <xdr:col>2</xdr:col>
      <xdr:colOff>0</xdr:colOff>
      <xdr:row>81</xdr:row>
      <xdr:rowOff>819150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28725" y="58578750"/>
          <a:ext cx="1504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0" y="6109335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1219200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19200" y="52501800"/>
          <a:ext cx="1514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9525</xdr:rowOff>
    </xdr:from>
    <xdr:to>
      <xdr:col>1</xdr:col>
      <xdr:colOff>1409700</xdr:colOff>
      <xdr:row>73</xdr:row>
      <xdr:rowOff>209550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38250" y="52501800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2</xdr:col>
      <xdr:colOff>9525</xdr:colOff>
      <xdr:row>72</xdr:row>
      <xdr:rowOff>9525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38250" y="507682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0</xdr:rowOff>
    </xdr:from>
    <xdr:to>
      <xdr:col>2</xdr:col>
      <xdr:colOff>9525</xdr:colOff>
      <xdr:row>50</xdr:row>
      <xdr:rowOff>19050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47775" y="33966150"/>
          <a:ext cx="149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1219200</xdr:colOff>
      <xdr:row>72</xdr:row>
      <xdr:rowOff>0</xdr:rowOff>
    </xdr:from>
    <xdr:to>
      <xdr:col>1</xdr:col>
      <xdr:colOff>1390650</xdr:colOff>
      <xdr:row>72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19200" y="5159692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1400175</xdr:colOff>
      <xdr:row>28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38250" y="1863090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464820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16</xdr:row>
      <xdr:rowOff>857250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38250" y="8077200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47775" y="5329237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9525</xdr:colOff>
      <xdr:row>11</xdr:row>
      <xdr:rowOff>19050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38250" y="2790825"/>
          <a:ext cx="150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17</xdr:row>
      <xdr:rowOff>819150</xdr:rowOff>
    </xdr:from>
    <xdr:to>
      <xdr:col>1</xdr:col>
      <xdr:colOff>1485900</xdr:colOff>
      <xdr:row>19</xdr:row>
      <xdr:rowOff>9525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28725" y="9753600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51</xdr:row>
      <xdr:rowOff>0</xdr:rowOff>
    </xdr:from>
    <xdr:to>
      <xdr:col>2</xdr:col>
      <xdr:colOff>0</xdr:colOff>
      <xdr:row>51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247775" y="356806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819150</xdr:rowOff>
    </xdr:from>
    <xdr:to>
      <xdr:col>2</xdr:col>
      <xdr:colOff>9525</xdr:colOff>
      <xdr:row>77</xdr:row>
      <xdr:rowOff>9525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247775" y="54111525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1419225</xdr:colOff>
      <xdr:row>62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323975" y="439293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238250" y="43014900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19050</xdr:rowOff>
    </xdr:from>
    <xdr:to>
      <xdr:col>2</xdr:col>
      <xdr:colOff>0</xdr:colOff>
      <xdr:row>12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247775" y="367665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9525</xdr:rowOff>
    </xdr:from>
    <xdr:to>
      <xdr:col>2</xdr:col>
      <xdr:colOff>9525</xdr:colOff>
      <xdr:row>13</xdr:row>
      <xdr:rowOff>0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247775" y="4543425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1485900</xdr:colOff>
      <xdr:row>19</xdr:row>
      <xdr:rowOff>885825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238250" y="10591800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2</xdr:col>
      <xdr:colOff>0</xdr:colOff>
      <xdr:row>37</xdr:row>
      <xdr:rowOff>0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47775" y="21993225"/>
          <a:ext cx="1485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0" y="22907625"/>
          <a:ext cx="1504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78</xdr:row>
      <xdr:rowOff>9525</xdr:rowOff>
    </xdr:from>
    <xdr:to>
      <xdr:col>2</xdr:col>
      <xdr:colOff>0</xdr:colOff>
      <xdr:row>79</xdr:row>
      <xdr:rowOff>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228725" y="55949850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19050</xdr:colOff>
      <xdr:row>71</xdr:row>
      <xdr:rowOff>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38250" y="49920525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64</xdr:row>
      <xdr:rowOff>9525</xdr:rowOff>
    </xdr:from>
    <xdr:to>
      <xdr:col>2</xdr:col>
      <xdr:colOff>9525</xdr:colOff>
      <xdr:row>65</xdr:row>
      <xdr:rowOff>19050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28725" y="44796075"/>
          <a:ext cx="151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2</xdr:col>
      <xdr:colOff>19050</xdr:colOff>
      <xdr:row>67</xdr:row>
      <xdr:rowOff>28575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238250" y="46482000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9525</xdr:rowOff>
    </xdr:from>
    <xdr:to>
      <xdr:col>2</xdr:col>
      <xdr:colOff>19050</xdr:colOff>
      <xdr:row>22</xdr:row>
      <xdr:rowOff>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238250" y="12392025"/>
          <a:ext cx="151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9525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238250" y="14144625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19050</xdr:colOff>
      <xdr:row>25</xdr:row>
      <xdr:rowOff>0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0" y="15020925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57</xdr:row>
      <xdr:rowOff>904875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0" y="39262050"/>
          <a:ext cx="149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9525</xdr:colOff>
      <xdr:row>78</xdr:row>
      <xdr:rowOff>9525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238250" y="55016400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9525</xdr:colOff>
      <xdr:row>38</xdr:row>
      <xdr:rowOff>914400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238250" y="23831550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2</xdr:col>
      <xdr:colOff>9525</xdr:colOff>
      <xdr:row>58</xdr:row>
      <xdr:rowOff>904875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238250" y="40176450"/>
          <a:ext cx="150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9525</xdr:colOff>
      <xdr:row>52</xdr:row>
      <xdr:rowOff>19050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238250" y="35690175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238250" y="25679400"/>
          <a:ext cx="1495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1485900</xdr:colOff>
      <xdr:row>41</xdr:row>
      <xdr:rowOff>914400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0" y="26603325"/>
          <a:ext cx="1485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38</xdr:row>
      <xdr:rowOff>0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238250" y="2290762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238250" y="36537900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2</xdr:col>
      <xdr:colOff>19050</xdr:colOff>
      <xdr:row>53</xdr:row>
      <xdr:rowOff>885825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0" y="37385625"/>
          <a:ext cx="1514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952500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238250" y="41090850"/>
          <a:ext cx="149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17</xdr:row>
      <xdr:rowOff>819150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238250" y="8934450"/>
          <a:ext cx="1504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41</xdr:row>
      <xdr:rowOff>914400</xdr:rowOff>
    </xdr:from>
    <xdr:to>
      <xdr:col>2</xdr:col>
      <xdr:colOff>0</xdr:colOff>
      <xdr:row>43</xdr:row>
      <xdr:rowOff>0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228725" y="27517725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1485900</xdr:colOff>
      <xdr:row>14</xdr:row>
      <xdr:rowOff>28575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238250" y="5429250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19050</xdr:rowOff>
    </xdr:from>
    <xdr:to>
      <xdr:col>2</xdr:col>
      <xdr:colOff>9525</xdr:colOff>
      <xdr:row>21</xdr:row>
      <xdr:rowOff>0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38250" y="11506200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2</xdr:col>
      <xdr:colOff>9525</xdr:colOff>
      <xdr:row>26</xdr:row>
      <xdr:rowOff>0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247775" y="15982950"/>
          <a:ext cx="1495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19050</xdr:rowOff>
    </xdr:from>
    <xdr:to>
      <xdr:col>2</xdr:col>
      <xdr:colOff>9525</xdr:colOff>
      <xdr:row>39</xdr:row>
      <xdr:rowOff>914400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238250" y="2477452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43</xdr:row>
      <xdr:rowOff>19050</xdr:rowOff>
    </xdr:from>
    <xdr:to>
      <xdr:col>2</xdr:col>
      <xdr:colOff>9525</xdr:colOff>
      <xdr:row>44</xdr:row>
      <xdr:rowOff>0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247775" y="28470225"/>
          <a:ext cx="149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19050</xdr:colOff>
      <xdr:row>44</xdr:row>
      <xdr:rowOff>933450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238250" y="29375100"/>
          <a:ext cx="1514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933450</xdr:rowOff>
    </xdr:from>
    <xdr:to>
      <xdr:col>2</xdr:col>
      <xdr:colOff>9525</xdr:colOff>
      <xdr:row>46</xdr:row>
      <xdr:rowOff>19050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38250" y="30308550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46</xdr:row>
      <xdr:rowOff>9525</xdr:rowOff>
    </xdr:from>
    <xdr:to>
      <xdr:col>2</xdr:col>
      <xdr:colOff>0</xdr:colOff>
      <xdr:row>47</xdr:row>
      <xdr:rowOff>0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47775" y="31222950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9525</xdr:rowOff>
    </xdr:from>
    <xdr:to>
      <xdr:col>2</xdr:col>
      <xdr:colOff>9525</xdr:colOff>
      <xdr:row>48</xdr:row>
      <xdr:rowOff>9525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238250" y="3213735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56</xdr:row>
      <xdr:rowOff>0</xdr:rowOff>
    </xdr:from>
    <xdr:to>
      <xdr:col>2</xdr:col>
      <xdr:colOff>28575</xdr:colOff>
      <xdr:row>57</xdr:row>
      <xdr:rowOff>0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28725" y="38280975"/>
          <a:ext cx="1533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952500</xdr:rowOff>
    </xdr:from>
    <xdr:to>
      <xdr:col>1</xdr:col>
      <xdr:colOff>1485900</xdr:colOff>
      <xdr:row>60</xdr:row>
      <xdr:rowOff>942975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38250" y="42043350"/>
          <a:ext cx="148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79</xdr:row>
      <xdr:rowOff>19050</xdr:rowOff>
    </xdr:from>
    <xdr:to>
      <xdr:col>2</xdr:col>
      <xdr:colOff>0</xdr:colOff>
      <xdr:row>80</xdr:row>
      <xdr:rowOff>0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28725" y="56835675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27</xdr:row>
      <xdr:rowOff>9525</xdr:rowOff>
    </xdr:from>
    <xdr:to>
      <xdr:col>1</xdr:col>
      <xdr:colOff>1485900</xdr:colOff>
      <xdr:row>30</xdr:row>
      <xdr:rowOff>9525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228725" y="17764125"/>
          <a:ext cx="149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6;&#1058;&#1050;&#1040;&#1052;\&#1056;&#1040;&#1057;&#1063;&#1045;&#1058;%20&#1057;&#1045;&#1041;&#1045;&#1057;&#1058;&#1054;&#1048;&#1052;&#1054;&#1057;&#1058;&#1048;%20&#1040;&#1056;&#1058;&#1069;&#1051;&#1040;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ьпийский 38431"/>
      <sheetName val="Альпийский 38432"/>
      <sheetName val="Альпийский 38433"/>
      <sheetName val="Базальт 02021"/>
      <sheetName val="Базальт 02023"/>
      <sheetName val="Базальт 02024"/>
      <sheetName val="Базальт 02725"/>
      <sheetName val="Бастион 37032"/>
      <sheetName val="Бастион 37261"/>
      <sheetName val="Бастион 37262"/>
      <sheetName val="Бастион 37033"/>
      <sheetName val="Бельгийский кирпич 04061"/>
      <sheetName val="Бельгийский кирпич 04062"/>
      <sheetName val="Бельгийский кирпич 04064"/>
      <sheetName val="Бельгийский кирпич 04065"/>
      <sheetName val="Бельгийский кирпич 04066"/>
      <sheetName val="Бут 25481"/>
      <sheetName val="Бут 25482"/>
      <sheetName val="Гладкий кирпич 08141"/>
      <sheetName val="Гладкий кирпич 08142"/>
      <sheetName val="Гладкий кирпич 08143"/>
      <sheetName val="Гладкий кирпич 08144"/>
      <sheetName val="Горный пласт 34442"/>
      <sheetName val="Горный пласт 34031"/>
      <sheetName val="Горный пласт 34063"/>
      <sheetName val="Горный пласт 34304"/>
      <sheetName val="Горный пласт 34305"/>
      <sheetName val="Гнейс 40101"/>
      <sheetName val="Гнейс 40102"/>
      <sheetName val="Гнейс 40103"/>
      <sheetName val="Гнейс 40021"/>
      <sheetName val="Доломит 10182"/>
      <sheetName val="Доломит 10183"/>
      <sheetName val="Доломит 10184"/>
      <sheetName val="Доломит 10185"/>
      <sheetName val="Древняя мозаика 11201"/>
      <sheetName val="Древняя мозаика 11203"/>
      <sheetName val="Древняя мозаика 11021"/>
      <sheetName val="Песчаный кирпич 36122"/>
      <sheetName val="Песчаный кирпич 36123"/>
      <sheetName val="Песчаный кирпич 36124"/>
      <sheetName val="Песчаный кирпич 36304"/>
      <sheetName val="Малый песчаник 30031"/>
      <sheetName val="Малый песчаник 30032"/>
      <sheetName val="Малый песчаник 30133"/>
      <sheetName val="Малый песчаник 30382"/>
      <sheetName val="Речная галька 13241"/>
      <sheetName val="Скала 16101"/>
      <sheetName val="Скала 16302"/>
      <sheetName val="Скала 16304"/>
      <sheetName val="Скала 16309"/>
      <sheetName val="Скала 16307"/>
      <sheetName val="Скала 16161"/>
      <sheetName val="Скол 17321"/>
      <sheetName val="Скол 17322"/>
      <sheetName val="Скол 17021"/>
      <sheetName val="Скол 17482"/>
      <sheetName val="Слоистая гора 19361"/>
      <sheetName val="Слоистая гора 19364"/>
      <sheetName val="Слоистая гора 19365"/>
      <sheetName val="Слоистая гора 19362"/>
      <sheetName val="Старинный кирпич 31011"/>
      <sheetName val="Старинный кирпич 31012"/>
      <sheetName val="Старинный кирпич 31725"/>
      <sheetName val="Старинный кирпич 31041"/>
      <sheetName val="Утес 29241"/>
      <sheetName val="Утес 29242"/>
      <sheetName val="Франция 22421"/>
      <sheetName val="Франция 22423"/>
      <sheetName val="Веер 51705"/>
      <sheetName val="Монарх 53715"/>
      <sheetName val="Каменная роза 52710"/>
      <sheetName val="Венский тротуар 96765"/>
      <sheetName val="Волна 90735"/>
      <sheetName val="Европа 91740"/>
      <sheetName val="Старый Арбат 55725"/>
      <sheetName val="Парижский сад 56730"/>
      <sheetName val="Уникамень 95720"/>
      <sheetName val="Ступень"/>
      <sheetName val="Парапет мал. 81"/>
      <sheetName val="Парапет сред. 82"/>
      <sheetName val="Парапет бол. 83"/>
      <sheetName val="Накрывной мал. 78"/>
      <sheetName val="Накрывной сред. 79"/>
      <sheetName val="Накрывной бол. 80"/>
      <sheetName val="Бордюр Косичка 84"/>
      <sheetName val="Бордюр Гладкий 87"/>
      <sheetName val="Бордюр Византия 86"/>
      <sheetName val="Водосток 85"/>
      <sheetName val="Себестоимость"/>
      <sheetName val="Рентабельность"/>
      <sheetName val="Прайс-лист тротуар"/>
      <sheetName val="Прайс-лист камень"/>
      <sheetName val="Заявка на камень"/>
      <sheetName val="Заявка на тротуар"/>
      <sheetName val="Прайс сокращенный"/>
      <sheetName val="Главная"/>
    </sheetNames>
    <sheetDataSet>
      <sheetData sheetId="0">
        <row r="9">
          <cell r="D9">
            <v>850</v>
          </cell>
        </row>
      </sheetData>
      <sheetData sheetId="1">
        <row r="9">
          <cell r="D9">
            <v>850</v>
          </cell>
        </row>
      </sheetData>
      <sheetData sheetId="2">
        <row r="9">
          <cell r="D9">
            <v>850</v>
          </cell>
        </row>
      </sheetData>
      <sheetData sheetId="3">
        <row r="11">
          <cell r="B11">
            <v>900</v>
          </cell>
        </row>
      </sheetData>
      <sheetData sheetId="4">
        <row r="9">
          <cell r="B9">
            <v>900</v>
          </cell>
        </row>
      </sheetData>
      <sheetData sheetId="5">
        <row r="9">
          <cell r="D9">
            <v>900</v>
          </cell>
        </row>
      </sheetData>
      <sheetData sheetId="6">
        <row r="11">
          <cell r="B11">
            <v>900</v>
          </cell>
        </row>
      </sheetData>
      <sheetData sheetId="7">
        <row r="9">
          <cell r="D9">
            <v>1000</v>
          </cell>
        </row>
      </sheetData>
      <sheetData sheetId="8">
        <row r="9">
          <cell r="D9">
            <v>1000</v>
          </cell>
        </row>
      </sheetData>
      <sheetData sheetId="9">
        <row r="9">
          <cell r="D9">
            <v>1000</v>
          </cell>
        </row>
      </sheetData>
      <sheetData sheetId="10">
        <row r="9">
          <cell r="D9">
            <v>1000</v>
          </cell>
        </row>
      </sheetData>
      <sheetData sheetId="11">
        <row r="9">
          <cell r="D9">
            <v>750</v>
          </cell>
        </row>
      </sheetData>
      <sheetData sheetId="12">
        <row r="9">
          <cell r="F9">
            <v>750</v>
          </cell>
        </row>
      </sheetData>
      <sheetData sheetId="13">
        <row r="9">
          <cell r="D9">
            <v>750</v>
          </cell>
        </row>
      </sheetData>
      <sheetData sheetId="14">
        <row r="9">
          <cell r="D9">
            <v>750</v>
          </cell>
        </row>
      </sheetData>
      <sheetData sheetId="15">
        <row r="9">
          <cell r="D9">
            <v>750</v>
          </cell>
        </row>
      </sheetData>
      <sheetData sheetId="16">
        <row r="9">
          <cell r="B9">
            <v>950</v>
          </cell>
        </row>
      </sheetData>
      <sheetData sheetId="17">
        <row r="9">
          <cell r="F9">
            <v>950</v>
          </cell>
        </row>
      </sheetData>
      <sheetData sheetId="18">
        <row r="9">
          <cell r="B9">
            <v>750</v>
          </cell>
        </row>
      </sheetData>
      <sheetData sheetId="19">
        <row r="9">
          <cell r="B9">
            <v>750</v>
          </cell>
        </row>
      </sheetData>
      <sheetData sheetId="20">
        <row r="9">
          <cell r="B9">
            <v>750</v>
          </cell>
        </row>
      </sheetData>
      <sheetData sheetId="21">
        <row r="9">
          <cell r="B9">
            <v>750</v>
          </cell>
        </row>
      </sheetData>
      <sheetData sheetId="22">
        <row r="9">
          <cell r="D9">
            <v>950</v>
          </cell>
        </row>
      </sheetData>
      <sheetData sheetId="23">
        <row r="9">
          <cell r="D9">
            <v>950</v>
          </cell>
        </row>
      </sheetData>
      <sheetData sheetId="25">
        <row r="9">
          <cell r="D9">
            <v>950</v>
          </cell>
        </row>
      </sheetData>
      <sheetData sheetId="26">
        <row r="9">
          <cell r="D9">
            <v>950</v>
          </cell>
        </row>
      </sheetData>
      <sheetData sheetId="27">
        <row r="9">
          <cell r="D9">
            <v>1300</v>
          </cell>
        </row>
      </sheetData>
      <sheetData sheetId="28">
        <row r="9">
          <cell r="D9">
            <v>1300</v>
          </cell>
        </row>
      </sheetData>
      <sheetData sheetId="29">
        <row r="9">
          <cell r="D9">
            <v>1300</v>
          </cell>
        </row>
      </sheetData>
      <sheetData sheetId="30">
        <row r="9">
          <cell r="D9">
            <v>1300</v>
          </cell>
        </row>
      </sheetData>
      <sheetData sheetId="31">
        <row r="9">
          <cell r="D9">
            <v>900</v>
          </cell>
        </row>
      </sheetData>
      <sheetData sheetId="32">
        <row r="9">
          <cell r="D9">
            <v>900</v>
          </cell>
        </row>
      </sheetData>
      <sheetData sheetId="33">
        <row r="9">
          <cell r="D9">
            <v>900</v>
          </cell>
        </row>
      </sheetData>
      <sheetData sheetId="34">
        <row r="9">
          <cell r="D9">
            <v>900</v>
          </cell>
        </row>
      </sheetData>
      <sheetData sheetId="35">
        <row r="9">
          <cell r="D9">
            <v>850</v>
          </cell>
        </row>
        <row r="10">
          <cell r="D10">
            <v>625.1026662857142</v>
          </cell>
        </row>
      </sheetData>
      <sheetData sheetId="36">
        <row r="9">
          <cell r="D9">
            <v>850</v>
          </cell>
        </row>
      </sheetData>
      <sheetData sheetId="37">
        <row r="9">
          <cell r="D9">
            <v>850</v>
          </cell>
        </row>
      </sheetData>
      <sheetData sheetId="38">
        <row r="9">
          <cell r="B9">
            <v>700</v>
          </cell>
        </row>
      </sheetData>
      <sheetData sheetId="39">
        <row r="9">
          <cell r="B9">
            <v>700</v>
          </cell>
        </row>
      </sheetData>
      <sheetData sheetId="40">
        <row r="9">
          <cell r="D9">
            <v>700</v>
          </cell>
        </row>
      </sheetData>
      <sheetData sheetId="41">
        <row r="9">
          <cell r="D9">
            <v>700</v>
          </cell>
        </row>
      </sheetData>
      <sheetData sheetId="42">
        <row r="9">
          <cell r="D9">
            <v>950</v>
          </cell>
        </row>
      </sheetData>
      <sheetData sheetId="43">
        <row r="9">
          <cell r="D9">
            <v>950</v>
          </cell>
        </row>
      </sheetData>
      <sheetData sheetId="44">
        <row r="9">
          <cell r="D9">
            <v>950</v>
          </cell>
        </row>
      </sheetData>
      <sheetData sheetId="45">
        <row r="9">
          <cell r="D9">
            <v>950</v>
          </cell>
        </row>
      </sheetData>
      <sheetData sheetId="46">
        <row r="9">
          <cell r="F9">
            <v>900</v>
          </cell>
        </row>
      </sheetData>
      <sheetData sheetId="47">
        <row r="9">
          <cell r="D9">
            <v>1200</v>
          </cell>
        </row>
      </sheetData>
      <sheetData sheetId="48">
        <row r="9">
          <cell r="D9">
            <v>1200</v>
          </cell>
        </row>
      </sheetData>
      <sheetData sheetId="49">
        <row r="9">
          <cell r="D9">
            <v>1200</v>
          </cell>
        </row>
      </sheetData>
      <sheetData sheetId="50">
        <row r="9">
          <cell r="D9">
            <v>1200</v>
          </cell>
        </row>
      </sheetData>
      <sheetData sheetId="52">
        <row r="9">
          <cell r="D9">
            <v>1200</v>
          </cell>
        </row>
      </sheetData>
      <sheetData sheetId="53">
        <row r="9">
          <cell r="B9">
            <v>800</v>
          </cell>
        </row>
      </sheetData>
      <sheetData sheetId="54">
        <row r="9">
          <cell r="D9">
            <v>800</v>
          </cell>
        </row>
      </sheetData>
      <sheetData sheetId="55">
        <row r="9">
          <cell r="D9">
            <v>800</v>
          </cell>
          <cell r="E9">
            <v>800</v>
          </cell>
        </row>
      </sheetData>
      <sheetData sheetId="56">
        <row r="9">
          <cell r="F9">
            <v>800</v>
          </cell>
        </row>
      </sheetData>
      <sheetData sheetId="57">
        <row r="9">
          <cell r="E9">
            <v>1200</v>
          </cell>
        </row>
      </sheetData>
      <sheetData sheetId="58">
        <row r="9">
          <cell r="D9">
            <v>1200</v>
          </cell>
        </row>
      </sheetData>
      <sheetData sheetId="59">
        <row r="9">
          <cell r="D9">
            <v>1200</v>
          </cell>
        </row>
      </sheetData>
      <sheetData sheetId="61">
        <row r="9">
          <cell r="D9">
            <v>700</v>
          </cell>
        </row>
      </sheetData>
      <sheetData sheetId="62">
        <row r="9">
          <cell r="D9">
            <v>700</v>
          </cell>
        </row>
      </sheetData>
      <sheetData sheetId="63">
        <row r="9">
          <cell r="D9">
            <v>700</v>
          </cell>
        </row>
      </sheetData>
      <sheetData sheetId="64">
        <row r="9">
          <cell r="D9">
            <v>700</v>
          </cell>
        </row>
      </sheetData>
      <sheetData sheetId="65">
        <row r="9">
          <cell r="D9">
            <v>1000</v>
          </cell>
        </row>
      </sheetData>
      <sheetData sheetId="66">
        <row r="9">
          <cell r="D9">
            <v>1000</v>
          </cell>
        </row>
      </sheetData>
      <sheetData sheetId="67">
        <row r="9">
          <cell r="C9">
            <v>850</v>
          </cell>
        </row>
      </sheetData>
      <sheetData sheetId="68">
        <row r="9">
          <cell r="C9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kam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6.25390625" style="0" customWidth="1"/>
    <col min="2" max="2" width="19.625" style="0" customWidth="1"/>
    <col min="3" max="3" width="13.625" style="0" customWidth="1"/>
    <col min="4" max="4" width="14.375" style="0" customWidth="1"/>
    <col min="5" max="5" width="13.625" style="0" customWidth="1"/>
    <col min="6" max="6" width="13.75390625" style="0" customWidth="1"/>
    <col min="7" max="7" width="3.25390625" style="0" customWidth="1"/>
    <col min="8" max="8" width="16.25390625" style="0" customWidth="1"/>
    <col min="9" max="9" width="15.375" style="0" customWidth="1"/>
  </cols>
  <sheetData>
    <row r="1" spans="1:7" ht="22.5">
      <c r="A1" s="59" t="s">
        <v>0</v>
      </c>
      <c r="B1" s="60"/>
      <c r="C1" s="60"/>
      <c r="D1" s="60"/>
      <c r="E1" s="60"/>
      <c r="F1" s="60"/>
      <c r="G1" s="60"/>
    </row>
    <row r="2" spans="1:5" ht="30">
      <c r="A2" s="1" t="s">
        <v>1</v>
      </c>
      <c r="B2" s="2"/>
      <c r="C2" s="2"/>
      <c r="D2" s="3"/>
      <c r="E2" s="4"/>
    </row>
    <row r="3" spans="1:5" ht="15.75">
      <c r="A3" s="61" t="s">
        <v>2</v>
      </c>
      <c r="B3" s="62"/>
      <c r="C3" s="62"/>
      <c r="D3" s="62"/>
      <c r="E3" s="62"/>
    </row>
    <row r="4" spans="1:5" ht="15.75">
      <c r="A4" s="5" t="s">
        <v>89</v>
      </c>
      <c r="D4" s="6"/>
      <c r="E4" s="6"/>
    </row>
    <row r="5" ht="12.75">
      <c r="A5" t="s">
        <v>3</v>
      </c>
    </row>
    <row r="6" spans="1:4" ht="15.75">
      <c r="A6" s="7" t="s">
        <v>4</v>
      </c>
      <c r="D6" s="8" t="s">
        <v>5</v>
      </c>
    </row>
    <row r="8" spans="1:5" ht="21" thickBot="1">
      <c r="A8" s="9" t="s">
        <v>90</v>
      </c>
      <c r="B8" s="10"/>
      <c r="C8" s="10"/>
      <c r="D8" s="10"/>
      <c r="E8" s="10"/>
    </row>
    <row r="9" spans="1:6" ht="40.5" customHeight="1" thickBot="1">
      <c r="A9" s="66" t="s">
        <v>6</v>
      </c>
      <c r="B9" s="66" t="s">
        <v>7</v>
      </c>
      <c r="C9" s="63" t="s">
        <v>8</v>
      </c>
      <c r="D9" s="64"/>
      <c r="E9" s="64"/>
      <c r="F9" s="65"/>
    </row>
    <row r="10" spans="1:6" ht="32.25" customHeight="1" thickBot="1">
      <c r="A10" s="67"/>
      <c r="B10" s="67"/>
      <c r="C10" s="11" t="s">
        <v>9</v>
      </c>
      <c r="D10" s="11" t="s">
        <v>10</v>
      </c>
      <c r="E10" s="11" t="s">
        <v>11</v>
      </c>
      <c r="F10" s="11" t="s">
        <v>12</v>
      </c>
    </row>
    <row r="11" spans="1:9" ht="69" customHeight="1" thickTop="1">
      <c r="A11" s="12" t="s">
        <v>13</v>
      </c>
      <c r="B11" s="13"/>
      <c r="C11" s="14">
        <f>'[1]Альпийский 38431'!D9</f>
        <v>850</v>
      </c>
      <c r="D11" s="15">
        <f aca="true" t="shared" si="0" ref="D11:D54">C11/1.05</f>
        <v>809.5238095238095</v>
      </c>
      <c r="E11" s="16">
        <f aca="true" t="shared" si="1" ref="E11:E54">C11/1.1</f>
        <v>772.7272727272726</v>
      </c>
      <c r="F11" s="17">
        <f aca="true" t="shared" si="2" ref="F11:F34">C11/1.15</f>
        <v>739.1304347826087</v>
      </c>
      <c r="I11" s="18"/>
    </row>
    <row r="12" spans="1:9" ht="69" customHeight="1">
      <c r="A12" s="19" t="s">
        <v>14</v>
      </c>
      <c r="B12" s="20"/>
      <c r="C12" s="21">
        <f>'[1]Альпийский 38432'!D9</f>
        <v>850</v>
      </c>
      <c r="D12" s="22">
        <f t="shared" si="0"/>
        <v>809.5238095238095</v>
      </c>
      <c r="E12" s="23">
        <f t="shared" si="1"/>
        <v>772.7272727272726</v>
      </c>
      <c r="F12" s="24">
        <f t="shared" si="2"/>
        <v>739.1304347826087</v>
      </c>
      <c r="I12" s="18"/>
    </row>
    <row r="13" spans="1:9" ht="70.5" customHeight="1">
      <c r="A13" s="19" t="s">
        <v>15</v>
      </c>
      <c r="B13" s="25"/>
      <c r="C13" s="21">
        <f>'[1]Альпийский 38433'!D9</f>
        <v>850</v>
      </c>
      <c r="D13" s="22">
        <f t="shared" si="0"/>
        <v>809.5238095238095</v>
      </c>
      <c r="E13" s="23">
        <f t="shared" si="1"/>
        <v>772.7272727272726</v>
      </c>
      <c r="F13" s="24">
        <f t="shared" si="2"/>
        <v>739.1304347826087</v>
      </c>
      <c r="I13" s="18"/>
    </row>
    <row r="14" spans="1:9" ht="69" customHeight="1">
      <c r="A14" s="26" t="s">
        <v>16</v>
      </c>
      <c r="B14" s="27"/>
      <c r="C14" s="21">
        <f>'[1]Базальт 02021'!B11</f>
        <v>900</v>
      </c>
      <c r="D14" s="22">
        <f t="shared" si="0"/>
        <v>857.1428571428571</v>
      </c>
      <c r="E14" s="23">
        <f t="shared" si="1"/>
        <v>818.1818181818181</v>
      </c>
      <c r="F14" s="24">
        <f t="shared" si="2"/>
        <v>782.608695652174</v>
      </c>
      <c r="H14" s="28"/>
      <c r="I14" s="18"/>
    </row>
    <row r="15" spans="1:9" ht="66.75" customHeight="1">
      <c r="A15" s="19" t="s">
        <v>17</v>
      </c>
      <c r="B15" s="25"/>
      <c r="C15" s="21">
        <f>'[1]Базальт 02023'!B9</f>
        <v>900</v>
      </c>
      <c r="D15" s="22">
        <f t="shared" si="0"/>
        <v>857.1428571428571</v>
      </c>
      <c r="E15" s="23">
        <f t="shared" si="1"/>
        <v>818.1818181818181</v>
      </c>
      <c r="F15" s="24">
        <f t="shared" si="2"/>
        <v>782.608695652174</v>
      </c>
      <c r="H15" s="28"/>
      <c r="I15" s="18"/>
    </row>
    <row r="16" spans="1:9" ht="72" customHeight="1">
      <c r="A16" s="19" t="s">
        <v>18</v>
      </c>
      <c r="B16" s="25"/>
      <c r="C16" s="21">
        <f>'[1]Базальт 02725'!B11</f>
        <v>900</v>
      </c>
      <c r="D16" s="22">
        <f t="shared" si="0"/>
        <v>857.1428571428571</v>
      </c>
      <c r="E16" s="23">
        <f t="shared" si="1"/>
        <v>818.1818181818181</v>
      </c>
      <c r="F16" s="24">
        <f t="shared" si="2"/>
        <v>782.608695652174</v>
      </c>
      <c r="I16" s="18"/>
    </row>
    <row r="17" spans="1:9" ht="68.25" customHeight="1">
      <c r="A17" s="19" t="s">
        <v>19</v>
      </c>
      <c r="B17" s="25"/>
      <c r="C17" s="21">
        <f>'[1]Базальт 02024'!D9</f>
        <v>900</v>
      </c>
      <c r="D17" s="22">
        <f t="shared" si="0"/>
        <v>857.1428571428571</v>
      </c>
      <c r="E17" s="23">
        <f t="shared" si="1"/>
        <v>818.1818181818181</v>
      </c>
      <c r="F17" s="24">
        <f t="shared" si="2"/>
        <v>782.608695652174</v>
      </c>
      <c r="I17" s="18"/>
    </row>
    <row r="18" spans="1:9" ht="65.25" customHeight="1">
      <c r="A18" s="26" t="s">
        <v>20</v>
      </c>
      <c r="B18" s="25"/>
      <c r="C18" s="21">
        <f>'[1]Бастион 37033'!D9</f>
        <v>1000</v>
      </c>
      <c r="D18" s="22">
        <f t="shared" si="0"/>
        <v>952.3809523809523</v>
      </c>
      <c r="E18" s="23">
        <f t="shared" si="1"/>
        <v>909.090909090909</v>
      </c>
      <c r="F18" s="24">
        <f t="shared" si="2"/>
        <v>869.5652173913044</v>
      </c>
      <c r="I18" s="18"/>
    </row>
    <row r="19" spans="1:9" ht="65.25" customHeight="1">
      <c r="A19" s="19" t="s">
        <v>21</v>
      </c>
      <c r="B19" s="25"/>
      <c r="C19" s="21">
        <f>'[1]Бастион 37032'!D9</f>
        <v>1000</v>
      </c>
      <c r="D19" s="22">
        <f t="shared" si="0"/>
        <v>952.3809523809523</v>
      </c>
      <c r="E19" s="23">
        <f t="shared" si="1"/>
        <v>909.090909090909</v>
      </c>
      <c r="F19" s="24">
        <f t="shared" si="2"/>
        <v>869.5652173913044</v>
      </c>
      <c r="I19" s="18"/>
    </row>
    <row r="20" spans="1:9" ht="70.5" customHeight="1">
      <c r="A20" s="19" t="s">
        <v>22</v>
      </c>
      <c r="B20" s="25"/>
      <c r="C20" s="21">
        <f>'[1]Бастион 37261'!D9</f>
        <v>1000</v>
      </c>
      <c r="D20" s="22">
        <f t="shared" si="0"/>
        <v>952.3809523809523</v>
      </c>
      <c r="E20" s="23">
        <f t="shared" si="1"/>
        <v>909.090909090909</v>
      </c>
      <c r="F20" s="24">
        <f t="shared" si="2"/>
        <v>869.5652173913044</v>
      </c>
      <c r="I20" s="18"/>
    </row>
    <row r="21" spans="1:9" ht="70.5" customHeight="1">
      <c r="A21" s="19" t="s">
        <v>23</v>
      </c>
      <c r="B21" s="25"/>
      <c r="C21" s="21">
        <f>'[1]Бастион 37262'!D9</f>
        <v>1000</v>
      </c>
      <c r="D21" s="22">
        <f t="shared" si="0"/>
        <v>952.3809523809523</v>
      </c>
      <c r="E21" s="23">
        <f t="shared" si="1"/>
        <v>909.090909090909</v>
      </c>
      <c r="F21" s="24">
        <f t="shared" si="2"/>
        <v>869.5652173913044</v>
      </c>
      <c r="I21" s="18"/>
    </row>
    <row r="22" spans="1:9" ht="71.25" customHeight="1">
      <c r="A22" s="26" t="s">
        <v>24</v>
      </c>
      <c r="B22" s="29"/>
      <c r="C22" s="21">
        <f>'[1]Бельгийский кирпич 04061'!D9</f>
        <v>750</v>
      </c>
      <c r="D22" s="22">
        <f t="shared" si="0"/>
        <v>714.2857142857142</v>
      </c>
      <c r="E22" s="23">
        <f t="shared" si="1"/>
        <v>681.8181818181818</v>
      </c>
      <c r="F22" s="24">
        <f t="shared" si="2"/>
        <v>652.1739130434784</v>
      </c>
      <c r="I22" s="18"/>
    </row>
    <row r="23" spans="1:9" ht="67.5" customHeight="1">
      <c r="A23" s="19" t="s">
        <v>25</v>
      </c>
      <c r="B23" s="29"/>
      <c r="C23" s="21">
        <f>'[1]Бельгийский кирпич 04062'!F9</f>
        <v>750</v>
      </c>
      <c r="D23" s="22">
        <f t="shared" si="0"/>
        <v>714.2857142857142</v>
      </c>
      <c r="E23" s="23">
        <f t="shared" si="1"/>
        <v>681.8181818181818</v>
      </c>
      <c r="F23" s="24">
        <f t="shared" si="2"/>
        <v>652.1739130434784</v>
      </c>
      <c r="I23" s="18"/>
    </row>
    <row r="24" spans="1:9" ht="69" customHeight="1">
      <c r="A24" s="19" t="s">
        <v>26</v>
      </c>
      <c r="B24" s="25"/>
      <c r="C24" s="21">
        <f>'[1]Бельгийский кирпич 04064'!D9</f>
        <v>750</v>
      </c>
      <c r="D24" s="22">
        <f t="shared" si="0"/>
        <v>714.2857142857142</v>
      </c>
      <c r="E24" s="23">
        <f t="shared" si="1"/>
        <v>681.8181818181818</v>
      </c>
      <c r="F24" s="24">
        <f t="shared" si="2"/>
        <v>652.1739130434784</v>
      </c>
      <c r="I24" s="18"/>
    </row>
    <row r="25" spans="1:9" ht="74.25" customHeight="1">
      <c r="A25" s="19" t="s">
        <v>27</v>
      </c>
      <c r="B25" s="25"/>
      <c r="C25" s="21">
        <f>'[1]Бельгийский кирпич 04065'!D9</f>
        <v>750</v>
      </c>
      <c r="D25" s="22">
        <f t="shared" si="0"/>
        <v>714.2857142857142</v>
      </c>
      <c r="E25" s="23">
        <f t="shared" si="1"/>
        <v>681.8181818181818</v>
      </c>
      <c r="F25" s="24">
        <f t="shared" si="2"/>
        <v>652.1739130434784</v>
      </c>
      <c r="I25" s="18"/>
    </row>
    <row r="26" spans="1:9" ht="74.25" customHeight="1">
      <c r="A26" s="19" t="s">
        <v>28</v>
      </c>
      <c r="B26" s="25"/>
      <c r="C26" s="21">
        <f>'[1]Бельгийский кирпич 04066'!D9</f>
        <v>750</v>
      </c>
      <c r="D26" s="22">
        <f t="shared" si="0"/>
        <v>714.2857142857142</v>
      </c>
      <c r="E26" s="23">
        <f t="shared" si="1"/>
        <v>681.8181818181818</v>
      </c>
      <c r="F26" s="24">
        <f t="shared" si="2"/>
        <v>652.1739130434784</v>
      </c>
      <c r="I26" s="18"/>
    </row>
    <row r="27" spans="1:9" ht="66.75" customHeight="1">
      <c r="A27" s="26" t="s">
        <v>29</v>
      </c>
      <c r="B27" s="27"/>
      <c r="C27" s="21">
        <f>'[1]Бут 25481'!B9</f>
        <v>950</v>
      </c>
      <c r="D27" s="22">
        <f t="shared" si="0"/>
        <v>904.7619047619047</v>
      </c>
      <c r="E27" s="23">
        <f t="shared" si="1"/>
        <v>863.6363636363635</v>
      </c>
      <c r="F27" s="24">
        <f t="shared" si="2"/>
        <v>826.0869565217392</v>
      </c>
      <c r="I27" s="18"/>
    </row>
    <row r="28" spans="1:9" ht="69" customHeight="1">
      <c r="A28" s="19" t="s">
        <v>30</v>
      </c>
      <c r="B28" s="27"/>
      <c r="C28" s="21">
        <f>'[1]Бут 25482'!F9</f>
        <v>950</v>
      </c>
      <c r="D28" s="22">
        <f t="shared" si="0"/>
        <v>904.7619047619047</v>
      </c>
      <c r="E28" s="23">
        <f t="shared" si="1"/>
        <v>863.6363636363635</v>
      </c>
      <c r="F28" s="24">
        <f t="shared" si="2"/>
        <v>826.0869565217392</v>
      </c>
      <c r="I28" s="18"/>
    </row>
    <row r="29" spans="1:13" ht="16.5" customHeight="1" hidden="1" thickBot="1">
      <c r="A29" s="19" t="s">
        <v>31</v>
      </c>
      <c r="B29" s="27"/>
      <c r="C29" s="21" t="e">
        <f>#REF!</f>
        <v>#REF!</v>
      </c>
      <c r="D29" s="22" t="e">
        <f t="shared" si="0"/>
        <v>#REF!</v>
      </c>
      <c r="E29" s="23" t="e">
        <f t="shared" si="1"/>
        <v>#REF!</v>
      </c>
      <c r="F29" s="24" t="e">
        <f t="shared" si="2"/>
        <v>#REF!</v>
      </c>
      <c r="I29" s="18"/>
      <c r="J29" s="30">
        <f>'[1]Древняя мозаика 11201'!D10</f>
        <v>625.1026662857142</v>
      </c>
      <c r="K29" s="31">
        <f>J29/1.05</f>
        <v>595.3358726530612</v>
      </c>
      <c r="L29" s="32">
        <f>J29/1.1</f>
        <v>568.275151168831</v>
      </c>
      <c r="M29" s="32">
        <f>J29/1.2</f>
        <v>520.9188885714285</v>
      </c>
    </row>
    <row r="30" spans="1:13" ht="16.5" customHeight="1" hidden="1" thickBot="1">
      <c r="A30" s="19" t="s">
        <v>32</v>
      </c>
      <c r="B30" s="27"/>
      <c r="C30" s="21">
        <f>'[1]Гладкий кирпич 08142'!B9</f>
        <v>750</v>
      </c>
      <c r="D30" s="22">
        <f t="shared" si="0"/>
        <v>714.2857142857142</v>
      </c>
      <c r="E30" s="23">
        <f t="shared" si="1"/>
        <v>681.8181818181818</v>
      </c>
      <c r="F30" s="24">
        <f t="shared" si="2"/>
        <v>652.1739130434784</v>
      </c>
      <c r="H30" s="33" t="s">
        <v>33</v>
      </c>
      <c r="I30" s="18"/>
      <c r="J30" s="30" t="e">
        <f>#REF!</f>
        <v>#REF!</v>
      </c>
      <c r="K30" s="31" t="e">
        <f>J30/1.05</f>
        <v>#REF!</v>
      </c>
      <c r="L30" s="32" t="e">
        <f>J30/1.1</f>
        <v>#REF!</v>
      </c>
      <c r="M30" s="32" t="e">
        <f>J30/1.2</f>
        <v>#REF!</v>
      </c>
    </row>
    <row r="31" spans="1:9" ht="66.75" customHeight="1">
      <c r="A31" s="19" t="s">
        <v>34</v>
      </c>
      <c r="B31" s="27"/>
      <c r="C31" s="21">
        <f>'[1]Гладкий кирпич 08141'!B9</f>
        <v>750</v>
      </c>
      <c r="D31" s="22">
        <f t="shared" si="0"/>
        <v>714.2857142857142</v>
      </c>
      <c r="E31" s="23">
        <f t="shared" si="1"/>
        <v>681.8181818181818</v>
      </c>
      <c r="F31" s="24">
        <f t="shared" si="2"/>
        <v>652.1739130434784</v>
      </c>
      <c r="I31" s="18"/>
    </row>
    <row r="32" spans="1:9" ht="66.75" customHeight="1">
      <c r="A32" s="19" t="s">
        <v>32</v>
      </c>
      <c r="B32" s="25"/>
      <c r="C32" s="21">
        <f>'[1]Гладкий кирпич 08142'!B9</f>
        <v>750</v>
      </c>
      <c r="D32" s="22">
        <f t="shared" si="0"/>
        <v>714.2857142857142</v>
      </c>
      <c r="E32" s="23">
        <f t="shared" si="1"/>
        <v>681.8181818181818</v>
      </c>
      <c r="F32" s="24">
        <f t="shared" si="2"/>
        <v>652.1739130434784</v>
      </c>
      <c r="I32" s="18"/>
    </row>
    <row r="33" spans="1:9" ht="66" customHeight="1">
      <c r="A33" s="19" t="s">
        <v>35</v>
      </c>
      <c r="B33" s="25"/>
      <c r="C33" s="21">
        <f>'[1]Гладкий кирпич 08143'!B9</f>
        <v>750</v>
      </c>
      <c r="D33" s="22">
        <f t="shared" si="0"/>
        <v>714.2857142857142</v>
      </c>
      <c r="E33" s="23">
        <f t="shared" si="1"/>
        <v>681.8181818181818</v>
      </c>
      <c r="F33" s="24">
        <f t="shared" si="2"/>
        <v>652.1739130434784</v>
      </c>
      <c r="I33" s="18"/>
    </row>
    <row r="34" spans="1:9" ht="64.5" customHeight="1">
      <c r="A34" s="19" t="s">
        <v>36</v>
      </c>
      <c r="B34" s="25"/>
      <c r="C34" s="21">
        <f>'[1]Гладкий кирпич 08144'!B9</f>
        <v>750</v>
      </c>
      <c r="D34" s="22">
        <f t="shared" si="0"/>
        <v>714.2857142857142</v>
      </c>
      <c r="E34" s="23">
        <f t="shared" si="1"/>
        <v>681.8181818181818</v>
      </c>
      <c r="F34" s="24">
        <f t="shared" si="2"/>
        <v>652.1739130434784</v>
      </c>
      <c r="I34" s="18"/>
    </row>
    <row r="35" spans="1:9" ht="16.5" customHeight="1" hidden="1" thickBot="1">
      <c r="A35" s="19" t="s">
        <v>37</v>
      </c>
      <c r="B35" s="25"/>
      <c r="C35" s="21" t="e">
        <f>#REF!</f>
        <v>#REF!</v>
      </c>
      <c r="D35" s="22" t="e">
        <f t="shared" si="0"/>
        <v>#REF!</v>
      </c>
      <c r="E35" s="23" t="e">
        <f t="shared" si="1"/>
        <v>#REF!</v>
      </c>
      <c r="F35" s="24" t="e">
        <f>C35/1.2</f>
        <v>#REF!</v>
      </c>
      <c r="I35" s="18"/>
    </row>
    <row r="36" spans="1:9" ht="16.5" customHeight="1" hidden="1" thickBot="1">
      <c r="A36" s="19" t="s">
        <v>38</v>
      </c>
      <c r="B36" s="27"/>
      <c r="C36" s="21" t="e">
        <f>#REF!</f>
        <v>#REF!</v>
      </c>
      <c r="D36" s="22" t="e">
        <f t="shared" si="0"/>
        <v>#REF!</v>
      </c>
      <c r="E36" s="23" t="e">
        <f t="shared" si="1"/>
        <v>#REF!</v>
      </c>
      <c r="F36" s="24" t="e">
        <f>C36/1.2</f>
        <v>#REF!</v>
      </c>
      <c r="I36" s="18"/>
    </row>
    <row r="37" spans="1:9" ht="72.75" customHeight="1">
      <c r="A37" s="26" t="s">
        <v>39</v>
      </c>
      <c r="B37" s="27"/>
      <c r="C37" s="21">
        <f>'[1]Горный пласт 34031'!D9</f>
        <v>950</v>
      </c>
      <c r="D37" s="22">
        <f t="shared" si="0"/>
        <v>904.7619047619047</v>
      </c>
      <c r="E37" s="23">
        <f t="shared" si="1"/>
        <v>863.6363636363635</v>
      </c>
      <c r="F37" s="24">
        <f aca="true" t="shared" si="3" ref="F37:F54">C37/1.15</f>
        <v>826.0869565217392</v>
      </c>
      <c r="I37" s="18"/>
    </row>
    <row r="38" spans="1:9" ht="72.75" customHeight="1">
      <c r="A38" s="19" t="s">
        <v>40</v>
      </c>
      <c r="B38" s="27"/>
      <c r="C38" s="21">
        <f>'[1]Горный пласт 34304'!D9</f>
        <v>950</v>
      </c>
      <c r="D38" s="22">
        <f t="shared" si="0"/>
        <v>904.7619047619047</v>
      </c>
      <c r="E38" s="23">
        <f t="shared" si="1"/>
        <v>863.6363636363635</v>
      </c>
      <c r="F38" s="24">
        <f t="shared" si="3"/>
        <v>826.0869565217392</v>
      </c>
      <c r="I38" s="18"/>
    </row>
    <row r="39" spans="1:9" ht="72.75" customHeight="1">
      <c r="A39" s="19" t="s">
        <v>41</v>
      </c>
      <c r="B39" s="27"/>
      <c r="C39" s="21">
        <f>'[1]Горный пласт 34442'!D9</f>
        <v>950</v>
      </c>
      <c r="D39" s="22">
        <f t="shared" si="0"/>
        <v>904.7619047619047</v>
      </c>
      <c r="E39" s="23">
        <f t="shared" si="1"/>
        <v>863.6363636363635</v>
      </c>
      <c r="F39" s="24">
        <f t="shared" si="3"/>
        <v>826.0869565217392</v>
      </c>
      <c r="I39" s="18"/>
    </row>
    <row r="40" spans="1:9" ht="72.75" customHeight="1">
      <c r="A40" s="19" t="s">
        <v>42</v>
      </c>
      <c r="B40" s="27"/>
      <c r="C40" s="21">
        <f>'[1]Горный пласт 34305'!D9</f>
        <v>950</v>
      </c>
      <c r="D40" s="22">
        <f t="shared" si="0"/>
        <v>904.7619047619047</v>
      </c>
      <c r="E40" s="23">
        <f t="shared" si="1"/>
        <v>863.6363636363635</v>
      </c>
      <c r="F40" s="24">
        <f t="shared" si="3"/>
        <v>826.0869565217392</v>
      </c>
      <c r="I40" s="18"/>
    </row>
    <row r="41" spans="1:9" ht="72.75" customHeight="1">
      <c r="A41" s="26" t="s">
        <v>43</v>
      </c>
      <c r="B41" s="27"/>
      <c r="C41" s="21">
        <f>'[1]Гнейс 40102'!D9</f>
        <v>1300</v>
      </c>
      <c r="D41" s="22">
        <f t="shared" si="0"/>
        <v>1238.095238095238</v>
      </c>
      <c r="E41" s="23">
        <f t="shared" si="1"/>
        <v>1181.8181818181818</v>
      </c>
      <c r="F41" s="24">
        <f t="shared" si="3"/>
        <v>1130.4347826086957</v>
      </c>
      <c r="I41" s="18"/>
    </row>
    <row r="42" spans="1:9" ht="72.75" customHeight="1">
      <c r="A42" s="19" t="s">
        <v>44</v>
      </c>
      <c r="B42" s="27"/>
      <c r="C42" s="21">
        <f>'[1]Гнейс 40103'!D9</f>
        <v>1300</v>
      </c>
      <c r="D42" s="22">
        <f t="shared" si="0"/>
        <v>1238.095238095238</v>
      </c>
      <c r="E42" s="23">
        <f t="shared" si="1"/>
        <v>1181.8181818181818</v>
      </c>
      <c r="F42" s="24">
        <f t="shared" si="3"/>
        <v>1130.4347826086957</v>
      </c>
      <c r="I42" s="18"/>
    </row>
    <row r="43" spans="1:9" ht="72.75" customHeight="1">
      <c r="A43" s="19" t="s">
        <v>45</v>
      </c>
      <c r="B43" s="27"/>
      <c r="C43" s="21">
        <f>'[1]Гнейс 40101'!D9</f>
        <v>1300</v>
      </c>
      <c r="D43" s="22">
        <f t="shared" si="0"/>
        <v>1238.095238095238</v>
      </c>
      <c r="E43" s="23">
        <f t="shared" si="1"/>
        <v>1181.8181818181818</v>
      </c>
      <c r="F43" s="24">
        <f t="shared" si="3"/>
        <v>1130.4347826086957</v>
      </c>
      <c r="I43" s="18"/>
    </row>
    <row r="44" spans="1:9" ht="72.75" customHeight="1">
      <c r="A44" s="19" t="s">
        <v>46</v>
      </c>
      <c r="B44" s="27"/>
      <c r="C44" s="21">
        <f>'[1]Гнейс 40021'!D9</f>
        <v>1300</v>
      </c>
      <c r="D44" s="22">
        <f t="shared" si="0"/>
        <v>1238.095238095238</v>
      </c>
      <c r="E44" s="23">
        <f t="shared" si="1"/>
        <v>1181.8181818181818</v>
      </c>
      <c r="F44" s="24">
        <f t="shared" si="3"/>
        <v>1130.4347826086957</v>
      </c>
      <c r="I44" s="18"/>
    </row>
    <row r="45" spans="1:9" ht="74.25" customHeight="1">
      <c r="A45" s="26" t="s">
        <v>47</v>
      </c>
      <c r="B45" s="25"/>
      <c r="C45" s="21">
        <f>'[1]Доломит 10182'!D9</f>
        <v>900</v>
      </c>
      <c r="D45" s="22">
        <f t="shared" si="0"/>
        <v>857.1428571428571</v>
      </c>
      <c r="E45" s="23">
        <f t="shared" si="1"/>
        <v>818.1818181818181</v>
      </c>
      <c r="F45" s="24">
        <f t="shared" si="3"/>
        <v>782.608695652174</v>
      </c>
      <c r="I45" s="18"/>
    </row>
    <row r="46" spans="1:9" ht="70.5" customHeight="1">
      <c r="A46" s="19" t="s">
        <v>48</v>
      </c>
      <c r="B46" s="25"/>
      <c r="C46" s="21">
        <f>'[1]Доломит 10183'!D9</f>
        <v>900</v>
      </c>
      <c r="D46" s="22">
        <f t="shared" si="0"/>
        <v>857.1428571428571</v>
      </c>
      <c r="E46" s="23">
        <f t="shared" si="1"/>
        <v>818.1818181818181</v>
      </c>
      <c r="F46" s="24">
        <f t="shared" si="3"/>
        <v>782.608695652174</v>
      </c>
      <c r="I46" s="18"/>
    </row>
    <row r="47" spans="1:9" ht="72" customHeight="1">
      <c r="A47" s="19" t="s">
        <v>49</v>
      </c>
      <c r="B47" s="25"/>
      <c r="C47" s="21">
        <f>'[1]Доломит 10184'!D9</f>
        <v>900</v>
      </c>
      <c r="D47" s="22">
        <f t="shared" si="0"/>
        <v>857.1428571428571</v>
      </c>
      <c r="E47" s="23">
        <f t="shared" si="1"/>
        <v>818.1818181818181</v>
      </c>
      <c r="F47" s="24">
        <f t="shared" si="3"/>
        <v>782.608695652174</v>
      </c>
      <c r="I47" s="18"/>
    </row>
    <row r="48" spans="1:9" ht="74.25" customHeight="1">
      <c r="A48" s="19" t="s">
        <v>50</v>
      </c>
      <c r="B48" s="25"/>
      <c r="C48" s="21">
        <f>'[1]Доломит 10185'!D9</f>
        <v>900</v>
      </c>
      <c r="D48" s="22">
        <f t="shared" si="0"/>
        <v>857.1428571428571</v>
      </c>
      <c r="E48" s="23">
        <f t="shared" si="1"/>
        <v>818.1818181818181</v>
      </c>
      <c r="F48" s="24">
        <f t="shared" si="3"/>
        <v>782.608695652174</v>
      </c>
      <c r="I48" s="18"/>
    </row>
    <row r="49" spans="1:9" ht="70.5" customHeight="1">
      <c r="A49" s="26" t="s">
        <v>33</v>
      </c>
      <c r="B49" s="25"/>
      <c r="C49" s="21">
        <f>'[1]Древняя мозаика 11201'!D9</f>
        <v>850</v>
      </c>
      <c r="D49" s="22">
        <f t="shared" si="0"/>
        <v>809.5238095238095</v>
      </c>
      <c r="E49" s="23">
        <f t="shared" si="1"/>
        <v>772.7272727272726</v>
      </c>
      <c r="F49" s="24">
        <f t="shared" si="3"/>
        <v>739.1304347826087</v>
      </c>
      <c r="G49" s="34"/>
      <c r="I49" s="18"/>
    </row>
    <row r="50" spans="1:9" ht="67.5" customHeight="1">
      <c r="A50" s="19" t="s">
        <v>51</v>
      </c>
      <c r="B50" s="25"/>
      <c r="C50" s="21">
        <f>'[1]Древняя мозаика 11203'!D9</f>
        <v>850</v>
      </c>
      <c r="D50" s="22">
        <f t="shared" si="0"/>
        <v>809.5238095238095</v>
      </c>
      <c r="E50" s="23">
        <f t="shared" si="1"/>
        <v>772.7272727272726</v>
      </c>
      <c r="F50" s="24">
        <f t="shared" si="3"/>
        <v>739.1304347826087</v>
      </c>
      <c r="G50" s="35"/>
      <c r="I50" s="18"/>
    </row>
    <row r="51" spans="1:9" ht="67.5" customHeight="1">
      <c r="A51" s="19" t="s">
        <v>52</v>
      </c>
      <c r="B51" s="25"/>
      <c r="C51" s="21">
        <f>'[1]Древняя мозаика 11021'!D9</f>
        <v>850</v>
      </c>
      <c r="D51" s="22">
        <f t="shared" si="0"/>
        <v>809.5238095238095</v>
      </c>
      <c r="E51" s="23">
        <f t="shared" si="1"/>
        <v>772.7272727272726</v>
      </c>
      <c r="F51" s="24">
        <f t="shared" si="3"/>
        <v>739.1304347826087</v>
      </c>
      <c r="G51" s="35"/>
      <c r="I51" s="18"/>
    </row>
    <row r="52" spans="1:9" ht="67.5" customHeight="1">
      <c r="A52" s="26" t="s">
        <v>53</v>
      </c>
      <c r="B52" s="25"/>
      <c r="C52" s="21">
        <f>'[1]Малый песчаник 30031'!D9</f>
        <v>950</v>
      </c>
      <c r="D52" s="22">
        <f t="shared" si="0"/>
        <v>904.7619047619047</v>
      </c>
      <c r="E52" s="23">
        <f t="shared" si="1"/>
        <v>863.6363636363635</v>
      </c>
      <c r="F52" s="24">
        <f t="shared" si="3"/>
        <v>826.0869565217392</v>
      </c>
      <c r="G52" s="35"/>
      <c r="I52" s="18"/>
    </row>
    <row r="53" spans="1:9" ht="66.75" customHeight="1">
      <c r="A53" s="19" t="s">
        <v>54</v>
      </c>
      <c r="B53" s="25"/>
      <c r="C53" s="21">
        <f>'[1]Малый песчаник 30032'!D9</f>
        <v>950</v>
      </c>
      <c r="D53" s="22">
        <f t="shared" si="0"/>
        <v>904.7619047619047</v>
      </c>
      <c r="E53" s="23">
        <f t="shared" si="1"/>
        <v>863.6363636363635</v>
      </c>
      <c r="F53" s="24">
        <f t="shared" si="3"/>
        <v>826.0869565217392</v>
      </c>
      <c r="G53" s="35"/>
      <c r="I53" s="18"/>
    </row>
    <row r="54" spans="1:9" ht="70.5" customHeight="1">
      <c r="A54" s="19" t="s">
        <v>55</v>
      </c>
      <c r="B54" s="25"/>
      <c r="C54" s="21">
        <f>'[1]Малый песчаник 30382'!D9</f>
        <v>950</v>
      </c>
      <c r="D54" s="22">
        <f t="shared" si="0"/>
        <v>904.7619047619047</v>
      </c>
      <c r="E54" s="23">
        <f t="shared" si="1"/>
        <v>863.6363636363635</v>
      </c>
      <c r="F54" s="24">
        <f t="shared" si="3"/>
        <v>826.0869565217392</v>
      </c>
      <c r="G54" s="35"/>
      <c r="I54" s="18"/>
    </row>
    <row r="55" spans="1:9" ht="16.5" customHeight="1" hidden="1" thickBot="1">
      <c r="A55" s="19" t="s">
        <v>56</v>
      </c>
      <c r="B55" s="25"/>
      <c r="C55" s="36" t="s">
        <v>57</v>
      </c>
      <c r="D55" s="37"/>
      <c r="E55" s="37"/>
      <c r="F55" s="38"/>
      <c r="G55" s="35"/>
      <c r="H55" s="39"/>
      <c r="I55" s="18"/>
    </row>
    <row r="56" spans="1:9" ht="16.5" customHeight="1" hidden="1" thickBot="1">
      <c r="A56" s="19" t="s">
        <v>58</v>
      </c>
      <c r="B56" s="27"/>
      <c r="C56" s="21">
        <f>'[1]Скала 16302'!D10</f>
        <v>0</v>
      </c>
      <c r="D56" s="22">
        <f aca="true" t="shared" si="4" ref="D56:D84">C56/1.05</f>
        <v>0</v>
      </c>
      <c r="E56" s="23">
        <f aca="true" t="shared" si="5" ref="E56:E84">C56/1.1</f>
        <v>0</v>
      </c>
      <c r="F56" s="24">
        <f>C56/1.2</f>
        <v>0</v>
      </c>
      <c r="G56" s="35"/>
      <c r="H56" s="39"/>
      <c r="I56" s="18"/>
    </row>
    <row r="57" spans="1:9" ht="77.25" customHeight="1">
      <c r="A57" s="19" t="s">
        <v>59</v>
      </c>
      <c r="B57" s="27"/>
      <c r="C57" s="21">
        <f>'[1]Малый песчаник 30133'!D9</f>
        <v>950</v>
      </c>
      <c r="D57" s="22">
        <f t="shared" si="4"/>
        <v>904.7619047619047</v>
      </c>
      <c r="E57" s="23">
        <f t="shared" si="5"/>
        <v>863.6363636363635</v>
      </c>
      <c r="F57" s="24">
        <f aca="true" t="shared" si="6" ref="F57:F84">C57/1.15</f>
        <v>826.0869565217392</v>
      </c>
      <c r="G57" s="40"/>
      <c r="H57" s="40"/>
      <c r="I57" s="18"/>
    </row>
    <row r="58" spans="1:9" ht="72" customHeight="1">
      <c r="A58" s="26" t="s">
        <v>60</v>
      </c>
      <c r="B58" s="27"/>
      <c r="C58" s="21">
        <f>'[1]Песчаный кирпич 36122'!B9</f>
        <v>700</v>
      </c>
      <c r="D58" s="22">
        <f t="shared" si="4"/>
        <v>666.6666666666666</v>
      </c>
      <c r="E58" s="23">
        <f t="shared" si="5"/>
        <v>636.3636363636363</v>
      </c>
      <c r="F58" s="24">
        <f t="shared" si="6"/>
        <v>608.6956521739131</v>
      </c>
      <c r="G58" s="40"/>
      <c r="H58" s="40"/>
      <c r="I58" s="18"/>
    </row>
    <row r="59" spans="1:9" ht="72" customHeight="1">
      <c r="A59" s="19" t="s">
        <v>61</v>
      </c>
      <c r="B59" s="27"/>
      <c r="C59" s="21">
        <f>'[1]Песчаный кирпич 36123'!B9</f>
        <v>700</v>
      </c>
      <c r="D59" s="22">
        <f t="shared" si="4"/>
        <v>666.6666666666666</v>
      </c>
      <c r="E59" s="23">
        <f t="shared" si="5"/>
        <v>636.3636363636363</v>
      </c>
      <c r="F59" s="24">
        <f t="shared" si="6"/>
        <v>608.6956521739131</v>
      </c>
      <c r="G59" s="40"/>
      <c r="H59" s="40"/>
      <c r="I59" s="18"/>
    </row>
    <row r="60" spans="1:9" ht="75.75" customHeight="1">
      <c r="A60" s="19" t="s">
        <v>62</v>
      </c>
      <c r="B60" s="25"/>
      <c r="C60" s="21">
        <f>'[1]Песчаный кирпич 36304'!D9</f>
        <v>700</v>
      </c>
      <c r="D60" s="22">
        <f t="shared" si="4"/>
        <v>666.6666666666666</v>
      </c>
      <c r="E60" s="23">
        <f t="shared" si="5"/>
        <v>636.3636363636363</v>
      </c>
      <c r="F60" s="24">
        <f t="shared" si="6"/>
        <v>608.6956521739131</v>
      </c>
      <c r="I60" s="18"/>
    </row>
    <row r="61" spans="1:9" ht="75.75" customHeight="1">
      <c r="A61" s="19" t="s">
        <v>63</v>
      </c>
      <c r="B61" s="25"/>
      <c r="C61" s="21">
        <f>'[1]Песчаный кирпич 36124'!D9</f>
        <v>700</v>
      </c>
      <c r="D61" s="22">
        <f t="shared" si="4"/>
        <v>666.6666666666666</v>
      </c>
      <c r="E61" s="23">
        <f t="shared" si="5"/>
        <v>636.3636363636363</v>
      </c>
      <c r="F61" s="24">
        <f t="shared" si="6"/>
        <v>608.6956521739131</v>
      </c>
      <c r="I61" s="18"/>
    </row>
    <row r="62" spans="1:9" ht="72" customHeight="1">
      <c r="A62" s="26" t="s">
        <v>64</v>
      </c>
      <c r="B62" s="27"/>
      <c r="C62" s="21">
        <f>'[1]Речная галька 13241'!F9</f>
        <v>900</v>
      </c>
      <c r="D62" s="22">
        <f t="shared" si="4"/>
        <v>857.1428571428571</v>
      </c>
      <c r="E62" s="23">
        <f t="shared" si="5"/>
        <v>818.1818181818181</v>
      </c>
      <c r="F62" s="24">
        <f t="shared" si="6"/>
        <v>782.608695652174</v>
      </c>
      <c r="G62" s="35"/>
      <c r="H62" s="39"/>
      <c r="I62" s="18"/>
    </row>
    <row r="63" spans="1:9" ht="67.5" customHeight="1">
      <c r="A63" s="26" t="s">
        <v>65</v>
      </c>
      <c r="B63" s="29"/>
      <c r="C63" s="21">
        <f>'[1]Скала 16101'!D9</f>
        <v>1200</v>
      </c>
      <c r="D63" s="22">
        <f t="shared" si="4"/>
        <v>1142.857142857143</v>
      </c>
      <c r="E63" s="23">
        <f t="shared" si="5"/>
        <v>1090.9090909090908</v>
      </c>
      <c r="F63" s="24">
        <f t="shared" si="6"/>
        <v>1043.4782608695652</v>
      </c>
      <c r="G63" s="35"/>
      <c r="H63" s="39"/>
      <c r="I63" s="18"/>
    </row>
    <row r="64" spans="1:9" ht="16.5" customHeight="1" hidden="1" thickBot="1">
      <c r="A64" s="19" t="s">
        <v>66</v>
      </c>
      <c r="B64" s="29"/>
      <c r="C64" s="21">
        <f>'[1]Скала 16302'!D9</f>
        <v>1200</v>
      </c>
      <c r="D64" s="22">
        <f t="shared" si="4"/>
        <v>1142.857142857143</v>
      </c>
      <c r="E64" s="23">
        <f t="shared" si="5"/>
        <v>1090.9090909090908</v>
      </c>
      <c r="F64" s="24">
        <f t="shared" si="6"/>
        <v>1043.4782608695652</v>
      </c>
      <c r="G64" s="35"/>
      <c r="H64" s="39"/>
      <c r="I64" s="18"/>
    </row>
    <row r="65" spans="1:9" ht="66.75" customHeight="1">
      <c r="A65" s="19" t="s">
        <v>58</v>
      </c>
      <c r="B65" s="27"/>
      <c r="C65" s="21">
        <f>'[1]Скала 16302'!D9</f>
        <v>1200</v>
      </c>
      <c r="D65" s="22">
        <f t="shared" si="4"/>
        <v>1142.857142857143</v>
      </c>
      <c r="E65" s="23">
        <f t="shared" si="5"/>
        <v>1090.9090909090908</v>
      </c>
      <c r="F65" s="24">
        <f t="shared" si="6"/>
        <v>1043.4782608695652</v>
      </c>
      <c r="G65" s="35"/>
      <c r="H65" s="39"/>
      <c r="I65" s="18"/>
    </row>
    <row r="66" spans="1:9" ht="66.75" customHeight="1">
      <c r="A66" s="19" t="s">
        <v>67</v>
      </c>
      <c r="B66" s="29"/>
      <c r="C66" s="21">
        <f>'[1]Скала 16304'!D9</f>
        <v>1200</v>
      </c>
      <c r="D66" s="22">
        <f t="shared" si="4"/>
        <v>1142.857142857143</v>
      </c>
      <c r="E66" s="23">
        <f t="shared" si="5"/>
        <v>1090.9090909090908</v>
      </c>
      <c r="F66" s="24">
        <f t="shared" si="6"/>
        <v>1043.4782608695652</v>
      </c>
      <c r="G66" s="35"/>
      <c r="H66" s="39"/>
      <c r="I66" s="18"/>
    </row>
    <row r="67" spans="1:9" ht="66.75" customHeight="1">
      <c r="A67" s="19" t="s">
        <v>68</v>
      </c>
      <c r="B67" s="29"/>
      <c r="C67" s="21">
        <f>'[1]Скала 16309'!D9</f>
        <v>1200</v>
      </c>
      <c r="D67" s="22">
        <f t="shared" si="4"/>
        <v>1142.857142857143</v>
      </c>
      <c r="E67" s="23">
        <f t="shared" si="5"/>
        <v>1090.9090909090908</v>
      </c>
      <c r="F67" s="24">
        <f t="shared" si="6"/>
        <v>1043.4782608695652</v>
      </c>
      <c r="G67" s="35"/>
      <c r="H67" s="39"/>
      <c r="I67" s="18"/>
    </row>
    <row r="68" spans="1:9" ht="71.25" customHeight="1">
      <c r="A68" s="19" t="s">
        <v>69</v>
      </c>
      <c r="B68" s="25"/>
      <c r="C68" s="21">
        <f>'[1]Скала 16161'!D9</f>
        <v>1200</v>
      </c>
      <c r="D68" s="22">
        <f t="shared" si="4"/>
        <v>1142.857142857143</v>
      </c>
      <c r="E68" s="23">
        <f t="shared" si="5"/>
        <v>1090.9090909090908</v>
      </c>
      <c r="F68" s="24">
        <f t="shared" si="6"/>
        <v>1043.4782608695652</v>
      </c>
      <c r="G68" s="35"/>
      <c r="H68" s="39"/>
      <c r="I68" s="18"/>
    </row>
    <row r="69" spans="1:9" ht="69" customHeight="1">
      <c r="A69" s="19" t="s">
        <v>70</v>
      </c>
      <c r="B69" s="27"/>
      <c r="C69" s="21">
        <f>'[1]Скол 17321'!B9</f>
        <v>800</v>
      </c>
      <c r="D69" s="22">
        <f t="shared" si="4"/>
        <v>761.9047619047619</v>
      </c>
      <c r="E69" s="23">
        <f t="shared" si="5"/>
        <v>727.2727272727273</v>
      </c>
      <c r="F69" s="24">
        <f t="shared" si="6"/>
        <v>695.6521739130435</v>
      </c>
      <c r="G69" s="35"/>
      <c r="H69" s="39"/>
      <c r="I69" s="18"/>
    </row>
    <row r="70" spans="1:9" ht="63.75" customHeight="1">
      <c r="A70" s="19" t="s">
        <v>71</v>
      </c>
      <c r="B70" s="27"/>
      <c r="C70" s="21">
        <f>'[1]Скол 17322'!D9</f>
        <v>800</v>
      </c>
      <c r="D70" s="22">
        <f t="shared" si="4"/>
        <v>761.9047619047619</v>
      </c>
      <c r="E70" s="23">
        <f t="shared" si="5"/>
        <v>727.2727272727273</v>
      </c>
      <c r="F70" s="24">
        <f t="shared" si="6"/>
        <v>695.6521739130435</v>
      </c>
      <c r="G70" s="35"/>
      <c r="H70" s="39"/>
      <c r="I70" s="18"/>
    </row>
    <row r="71" spans="1:9" ht="66.75" customHeight="1">
      <c r="A71" s="19" t="s">
        <v>72</v>
      </c>
      <c r="B71" s="27"/>
      <c r="C71" s="21">
        <f>'[1]Скол 17021'!D9</f>
        <v>800</v>
      </c>
      <c r="D71" s="22">
        <f t="shared" si="4"/>
        <v>761.9047619047619</v>
      </c>
      <c r="E71" s="23">
        <f t="shared" si="5"/>
        <v>727.2727272727273</v>
      </c>
      <c r="F71" s="24">
        <f t="shared" si="6"/>
        <v>695.6521739130435</v>
      </c>
      <c r="G71" s="35"/>
      <c r="H71" s="39"/>
      <c r="I71" s="18"/>
    </row>
    <row r="72" spans="1:9" ht="65.25" customHeight="1">
      <c r="A72" s="19" t="s">
        <v>73</v>
      </c>
      <c r="B72" s="27"/>
      <c r="C72" s="21">
        <f>'[1]Скол 17482'!F9</f>
        <v>800</v>
      </c>
      <c r="D72" s="22">
        <f t="shared" si="4"/>
        <v>761.9047619047619</v>
      </c>
      <c r="E72" s="23">
        <f t="shared" si="5"/>
        <v>727.2727272727273</v>
      </c>
      <c r="F72" s="24">
        <f t="shared" si="6"/>
        <v>695.6521739130435</v>
      </c>
      <c r="G72" s="35"/>
      <c r="H72" s="39"/>
      <c r="I72" s="18"/>
    </row>
    <row r="73" spans="1:9" ht="71.25" customHeight="1">
      <c r="A73" s="19" t="s">
        <v>74</v>
      </c>
      <c r="B73" s="27"/>
      <c r="C73" s="21">
        <f>'[1]Слоистая гора 19361'!E9</f>
        <v>1200</v>
      </c>
      <c r="D73" s="22">
        <f t="shared" si="4"/>
        <v>1142.857142857143</v>
      </c>
      <c r="E73" s="23">
        <f t="shared" si="5"/>
        <v>1090.9090909090908</v>
      </c>
      <c r="F73" s="24">
        <f t="shared" si="6"/>
        <v>1043.4782608695652</v>
      </c>
      <c r="G73" s="35"/>
      <c r="H73" s="39"/>
      <c r="I73" s="18"/>
    </row>
    <row r="74" spans="1:9" ht="16.5" customHeight="1" hidden="1" thickBot="1">
      <c r="A74" s="19" t="s">
        <v>72</v>
      </c>
      <c r="B74" s="27"/>
      <c r="C74" s="21">
        <f>'[1]Скол 17021'!E9</f>
        <v>800</v>
      </c>
      <c r="D74" s="22">
        <f t="shared" si="4"/>
        <v>761.9047619047619</v>
      </c>
      <c r="E74" s="23">
        <f t="shared" si="5"/>
        <v>727.2727272727273</v>
      </c>
      <c r="F74" s="24">
        <f t="shared" si="6"/>
        <v>695.6521739130435</v>
      </c>
      <c r="I74" s="18"/>
    </row>
    <row r="75" spans="1:9" ht="62.25" customHeight="1">
      <c r="A75" s="19" t="s">
        <v>75</v>
      </c>
      <c r="B75" s="25"/>
      <c r="C75" s="21">
        <f>'[1]Слоистая гора 19364'!D9</f>
        <v>1200</v>
      </c>
      <c r="D75" s="22">
        <f t="shared" si="4"/>
        <v>1142.857142857143</v>
      </c>
      <c r="E75" s="23">
        <f t="shared" si="5"/>
        <v>1090.9090909090908</v>
      </c>
      <c r="F75" s="24">
        <f t="shared" si="6"/>
        <v>1043.4782608695652</v>
      </c>
      <c r="G75" s="35"/>
      <c r="H75" s="39"/>
      <c r="I75" s="18"/>
    </row>
    <row r="76" spans="1:9" ht="65.25" customHeight="1">
      <c r="A76" s="19" t="s">
        <v>76</v>
      </c>
      <c r="B76" s="25"/>
      <c r="C76" s="21">
        <f>'[1]Слоистая гора 19365'!D9</f>
        <v>1200</v>
      </c>
      <c r="D76" s="22">
        <f t="shared" si="4"/>
        <v>1142.857142857143</v>
      </c>
      <c r="E76" s="23">
        <f t="shared" si="5"/>
        <v>1090.9090909090908</v>
      </c>
      <c r="F76" s="24">
        <f t="shared" si="6"/>
        <v>1043.4782608695652</v>
      </c>
      <c r="G76" s="35"/>
      <c r="H76" s="39"/>
      <c r="I76" s="18"/>
    </row>
    <row r="77" spans="1:9" ht="70.5" customHeight="1">
      <c r="A77" s="26" t="s">
        <v>77</v>
      </c>
      <c r="B77" s="27"/>
      <c r="C77" s="21">
        <f>'[1]Старинный кирпич 31011'!D9</f>
        <v>700</v>
      </c>
      <c r="D77" s="22">
        <f t="shared" si="4"/>
        <v>666.6666666666666</v>
      </c>
      <c r="E77" s="23">
        <f t="shared" si="5"/>
        <v>636.3636363636363</v>
      </c>
      <c r="F77" s="24">
        <f t="shared" si="6"/>
        <v>608.6956521739131</v>
      </c>
      <c r="G77" s="35"/>
      <c r="H77" s="39"/>
      <c r="I77" s="18"/>
    </row>
    <row r="78" spans="1:9" ht="72.75" customHeight="1">
      <c r="A78" s="19" t="s">
        <v>78</v>
      </c>
      <c r="B78" s="27"/>
      <c r="C78" s="21">
        <f>'[1]Старинный кирпич 31012'!D9</f>
        <v>700</v>
      </c>
      <c r="D78" s="22">
        <f t="shared" si="4"/>
        <v>666.6666666666666</v>
      </c>
      <c r="E78" s="23">
        <f t="shared" si="5"/>
        <v>636.3636363636363</v>
      </c>
      <c r="F78" s="24">
        <f t="shared" si="6"/>
        <v>608.6956521739131</v>
      </c>
      <c r="G78" s="35"/>
      <c r="H78" s="39"/>
      <c r="I78" s="18"/>
    </row>
    <row r="79" spans="1:9" ht="69" customHeight="1">
      <c r="A79" s="19" t="s">
        <v>79</v>
      </c>
      <c r="B79" s="27"/>
      <c r="C79" s="21">
        <f>'[1]Старинный кирпич 31041'!D9</f>
        <v>700</v>
      </c>
      <c r="D79" s="22">
        <f t="shared" si="4"/>
        <v>666.6666666666666</v>
      </c>
      <c r="E79" s="23">
        <f t="shared" si="5"/>
        <v>636.3636363636363</v>
      </c>
      <c r="F79" s="24">
        <f t="shared" si="6"/>
        <v>608.6956521739131</v>
      </c>
      <c r="G79" s="35"/>
      <c r="H79" s="39"/>
      <c r="I79" s="18"/>
    </row>
    <row r="80" spans="1:9" ht="69" customHeight="1">
      <c r="A80" s="19" t="s">
        <v>80</v>
      </c>
      <c r="B80" s="27"/>
      <c r="C80" s="21">
        <f>'[1]Старинный кирпич 31725'!D9</f>
        <v>700</v>
      </c>
      <c r="D80" s="22">
        <f t="shared" si="4"/>
        <v>666.6666666666666</v>
      </c>
      <c r="E80" s="23">
        <f t="shared" si="5"/>
        <v>636.3636363636363</v>
      </c>
      <c r="F80" s="24">
        <f t="shared" si="6"/>
        <v>608.6956521739131</v>
      </c>
      <c r="G80" s="35"/>
      <c r="H80" s="39"/>
      <c r="I80" s="18"/>
    </row>
    <row r="81" spans="1:9" ht="69" customHeight="1">
      <c r="A81" s="26" t="s">
        <v>81</v>
      </c>
      <c r="B81" s="25"/>
      <c r="C81" s="21">
        <f>'[1]Утес 29241'!D9</f>
        <v>1000</v>
      </c>
      <c r="D81" s="22">
        <f t="shared" si="4"/>
        <v>952.3809523809523</v>
      </c>
      <c r="E81" s="23">
        <f t="shared" si="5"/>
        <v>909.090909090909</v>
      </c>
      <c r="F81" s="24">
        <f t="shared" si="6"/>
        <v>869.5652173913044</v>
      </c>
      <c r="G81" s="35"/>
      <c r="H81" s="39"/>
      <c r="I81" s="18"/>
    </row>
    <row r="82" spans="1:9" ht="66" customHeight="1">
      <c r="A82" s="19" t="s">
        <v>82</v>
      </c>
      <c r="B82" s="25"/>
      <c r="C82" s="21">
        <f>'[1]Утес 29242'!D9</f>
        <v>1000</v>
      </c>
      <c r="D82" s="22">
        <f t="shared" si="4"/>
        <v>952.3809523809523</v>
      </c>
      <c r="E82" s="23">
        <f t="shared" si="5"/>
        <v>909.090909090909</v>
      </c>
      <c r="F82" s="24">
        <f t="shared" si="6"/>
        <v>869.5652173913044</v>
      </c>
      <c r="G82" s="35"/>
      <c r="H82" s="39"/>
      <c r="I82" s="18"/>
    </row>
    <row r="83" spans="1:9" ht="65.25" customHeight="1">
      <c r="A83" s="19" t="s">
        <v>83</v>
      </c>
      <c r="B83" s="27"/>
      <c r="C83" s="21">
        <f>'[1]Франция 22421'!C9</f>
        <v>850</v>
      </c>
      <c r="D83" s="22">
        <f t="shared" si="4"/>
        <v>809.5238095238095</v>
      </c>
      <c r="E83" s="23">
        <f t="shared" si="5"/>
        <v>772.7272727272726</v>
      </c>
      <c r="F83" s="24">
        <f t="shared" si="6"/>
        <v>739.1304347826087</v>
      </c>
      <c r="G83" s="35"/>
      <c r="H83" s="39"/>
      <c r="I83" s="18"/>
    </row>
    <row r="84" spans="1:9" ht="67.5" customHeight="1" thickBot="1">
      <c r="A84" s="41" t="s">
        <v>84</v>
      </c>
      <c r="B84" s="42"/>
      <c r="C84" s="43">
        <f>'[1]Франция 22423'!C9</f>
        <v>850</v>
      </c>
      <c r="D84" s="44">
        <f t="shared" si="4"/>
        <v>809.5238095238095</v>
      </c>
      <c r="E84" s="45">
        <f t="shared" si="5"/>
        <v>772.7272727272726</v>
      </c>
      <c r="F84" s="46">
        <f t="shared" si="6"/>
        <v>739.1304347826087</v>
      </c>
      <c r="G84" s="35"/>
      <c r="H84" s="39"/>
      <c r="I84" s="18"/>
    </row>
    <row r="85" spans="1:6" ht="23.25" customHeight="1" thickTop="1">
      <c r="A85" s="47" t="s">
        <v>85</v>
      </c>
      <c r="B85" s="48"/>
      <c r="C85" s="49"/>
      <c r="D85" s="50"/>
      <c r="E85" s="49"/>
      <c r="F85" s="49"/>
    </row>
    <row r="86" spans="1:6" ht="25.5" customHeight="1">
      <c r="A86" s="47" t="s">
        <v>86</v>
      </c>
      <c r="B86" s="51"/>
      <c r="C86" s="52"/>
      <c r="D86" s="53"/>
      <c r="E86" s="52"/>
      <c r="F86" s="52"/>
    </row>
    <row r="87" spans="1:6" ht="21" customHeight="1">
      <c r="A87" s="47" t="s">
        <v>87</v>
      </c>
      <c r="B87" s="51"/>
      <c r="C87" s="52"/>
      <c r="D87" s="54"/>
      <c r="E87" s="52"/>
      <c r="F87" s="52"/>
    </row>
    <row r="88" spans="1:6" ht="18" customHeight="1">
      <c r="A88" s="47" t="s">
        <v>88</v>
      </c>
      <c r="B88" s="51"/>
      <c r="C88" s="52"/>
      <c r="D88" s="52"/>
      <c r="E88" s="52"/>
      <c r="F88" s="52"/>
    </row>
    <row r="89" ht="15.75" customHeight="1"/>
    <row r="90" spans="1:8" ht="15.75">
      <c r="A90" s="39"/>
      <c r="B90" s="51"/>
      <c r="C90" s="52"/>
      <c r="D90" s="52"/>
      <c r="E90" s="53"/>
      <c r="F90" s="53"/>
      <c r="G90" s="39"/>
      <c r="H90" s="39"/>
    </row>
    <row r="91" spans="1:8" ht="20.25" customHeight="1">
      <c r="A91" s="52"/>
      <c r="B91" s="51"/>
      <c r="C91" s="52"/>
      <c r="D91" s="52"/>
      <c r="E91" s="53"/>
      <c r="F91" s="53"/>
      <c r="G91" s="39"/>
      <c r="H91" s="39"/>
    </row>
    <row r="92" spans="7:8" ht="18.75" customHeight="1">
      <c r="G92" s="39"/>
      <c r="H92" s="39"/>
    </row>
    <row r="93" spans="7:8" ht="12.75">
      <c r="G93" s="39"/>
      <c r="H93" s="39"/>
    </row>
    <row r="94" spans="7:8" ht="12.75">
      <c r="G94" s="39"/>
      <c r="H94" s="39"/>
    </row>
    <row r="95" spans="7:8" ht="12.75">
      <c r="G95" s="39"/>
      <c r="H95" s="39"/>
    </row>
    <row r="96" spans="1:8" ht="16.5" customHeight="1">
      <c r="A96" s="52"/>
      <c r="B96" s="51"/>
      <c r="C96" s="52"/>
      <c r="D96" s="52"/>
      <c r="E96" s="52"/>
      <c r="F96" s="52"/>
      <c r="G96" s="39"/>
      <c r="H96" s="39"/>
    </row>
    <row r="97" spans="1:8" ht="16.5" customHeight="1" hidden="1" thickBot="1">
      <c r="A97" s="39"/>
      <c r="B97" s="55"/>
      <c r="C97" s="52"/>
      <c r="D97" s="52"/>
      <c r="E97" s="52"/>
      <c r="F97" s="52"/>
      <c r="G97" s="39"/>
      <c r="H97" s="39"/>
    </row>
    <row r="98" spans="1:8" ht="16.5" customHeight="1" hidden="1" thickBot="1">
      <c r="A98" s="52"/>
      <c r="B98" s="55"/>
      <c r="C98" s="52"/>
      <c r="D98" s="52"/>
      <c r="E98" s="53"/>
      <c r="F98" s="53"/>
      <c r="G98" s="39"/>
      <c r="H98" s="39"/>
    </row>
    <row r="99" spans="1:8" ht="16.5" customHeight="1" hidden="1" thickBot="1">
      <c r="A99" s="52"/>
      <c r="B99" s="55"/>
      <c r="C99" s="52"/>
      <c r="D99" s="52"/>
      <c r="E99" s="53"/>
      <c r="F99" s="53"/>
      <c r="G99" s="39"/>
      <c r="H99" s="39"/>
    </row>
    <row r="100" spans="1:8" ht="15.75">
      <c r="A100" s="52"/>
      <c r="B100" s="55"/>
      <c r="C100" s="52"/>
      <c r="D100" s="52"/>
      <c r="E100" s="53"/>
      <c r="F100" s="53"/>
      <c r="G100" s="39"/>
      <c r="H100" s="39"/>
    </row>
    <row r="101" spans="1:8" ht="15.75">
      <c r="A101" s="52"/>
      <c r="B101" s="55"/>
      <c r="C101" s="52"/>
      <c r="D101" s="52"/>
      <c r="E101" s="53"/>
      <c r="F101" s="53"/>
      <c r="G101" s="39"/>
      <c r="H101" s="39"/>
    </row>
    <row r="102" spans="1:8" ht="15.75">
      <c r="A102" s="52"/>
      <c r="B102" s="55"/>
      <c r="C102" s="52"/>
      <c r="D102" s="52"/>
      <c r="E102" s="52"/>
      <c r="F102" s="52"/>
      <c r="G102" s="39"/>
      <c r="H102" s="39"/>
    </row>
    <row r="103" spans="1:8" ht="15.75">
      <c r="A103" s="52"/>
      <c r="B103" s="55"/>
      <c r="C103" s="52"/>
      <c r="D103" s="52"/>
      <c r="E103" s="52"/>
      <c r="F103" s="52"/>
      <c r="G103" s="39"/>
      <c r="H103" s="39"/>
    </row>
    <row r="104" spans="1:8" ht="15.75">
      <c r="A104" s="52"/>
      <c r="B104" s="55"/>
      <c r="C104" s="52"/>
      <c r="D104" s="52"/>
      <c r="E104" s="52"/>
      <c r="F104" s="52"/>
      <c r="G104" s="39"/>
      <c r="H104" s="39"/>
    </row>
    <row r="105" spans="1:8" ht="17.25" customHeight="1">
      <c r="A105" s="52"/>
      <c r="B105" s="55"/>
      <c r="C105" s="52"/>
      <c r="D105" s="52"/>
      <c r="E105" s="52"/>
      <c r="F105" s="52"/>
      <c r="G105" s="39"/>
      <c r="H105" s="39"/>
    </row>
    <row r="106" spans="1:8" ht="16.5" customHeight="1" hidden="1" thickBot="1">
      <c r="A106" s="39"/>
      <c r="B106" s="51"/>
      <c r="C106" s="52"/>
      <c r="D106" s="52"/>
      <c r="E106" s="52"/>
      <c r="F106" s="52"/>
      <c r="G106" s="39"/>
      <c r="H106" s="39"/>
    </row>
    <row r="107" spans="1:8" ht="16.5" customHeight="1" hidden="1" thickBot="1">
      <c r="A107" s="52"/>
      <c r="B107" s="51"/>
      <c r="C107" s="52"/>
      <c r="D107" s="53"/>
      <c r="E107" s="52"/>
      <c r="F107" s="52"/>
      <c r="G107" s="39"/>
      <c r="H107" s="39"/>
    </row>
    <row r="108" spans="1:8" ht="16.5" customHeight="1" hidden="1" thickBot="1">
      <c r="A108" s="52"/>
      <c r="B108" s="51"/>
      <c r="C108" s="52"/>
      <c r="D108" s="53"/>
      <c r="E108" s="52"/>
      <c r="F108" s="52"/>
      <c r="G108" s="39"/>
      <c r="H108" s="39"/>
    </row>
    <row r="109" spans="1:8" ht="15.75">
      <c r="A109" s="52"/>
      <c r="B109" s="51"/>
      <c r="C109" s="52"/>
      <c r="D109" s="53"/>
      <c r="E109" s="52"/>
      <c r="F109" s="52"/>
      <c r="G109" s="39"/>
      <c r="H109" s="39"/>
    </row>
    <row r="110" spans="1:8" ht="15.75">
      <c r="A110" s="39"/>
      <c r="B110" s="55"/>
      <c r="C110" s="52"/>
      <c r="D110" s="52"/>
      <c r="E110" s="52"/>
      <c r="F110" s="52"/>
      <c r="G110" s="39"/>
      <c r="H110" s="39"/>
    </row>
    <row r="111" spans="1:8" ht="15.75">
      <c r="A111" s="52"/>
      <c r="B111" s="55"/>
      <c r="C111" s="52"/>
      <c r="D111" s="53"/>
      <c r="E111" s="52"/>
      <c r="F111" s="52"/>
      <c r="G111" s="39"/>
      <c r="H111" s="39"/>
    </row>
    <row r="112" spans="1:8" ht="17.25" customHeight="1">
      <c r="A112" s="52"/>
      <c r="B112" s="55"/>
      <c r="C112" s="52"/>
      <c r="D112" s="53"/>
      <c r="E112" s="52"/>
      <c r="F112" s="52"/>
      <c r="G112" s="39"/>
      <c r="H112" s="39"/>
    </row>
    <row r="113" spans="1:8" ht="16.5" customHeight="1">
      <c r="A113" s="52"/>
      <c r="B113" s="55"/>
      <c r="C113" s="52"/>
      <c r="D113" s="53"/>
      <c r="E113" s="52"/>
      <c r="F113" s="52"/>
      <c r="G113" s="39"/>
      <c r="H113" s="39"/>
    </row>
    <row r="114" spans="1:8" ht="15.75">
      <c r="A114" s="39"/>
      <c r="B114" s="51"/>
      <c r="C114" s="52"/>
      <c r="D114" s="52"/>
      <c r="E114" s="52"/>
      <c r="F114" s="52"/>
      <c r="G114" s="39"/>
      <c r="H114" s="39"/>
    </row>
    <row r="115" spans="1:8" ht="15.75">
      <c r="A115" s="52"/>
      <c r="B115" s="51"/>
      <c r="C115" s="52"/>
      <c r="D115" s="53"/>
      <c r="E115" s="52"/>
      <c r="F115" s="52"/>
      <c r="G115" s="39"/>
      <c r="H115" s="39"/>
    </row>
    <row r="116" spans="1:8" ht="20.25" customHeight="1">
      <c r="A116" s="52"/>
      <c r="B116" s="51"/>
      <c r="C116" s="52"/>
      <c r="D116" s="53"/>
      <c r="E116" s="52"/>
      <c r="F116" s="52"/>
      <c r="G116" s="39"/>
      <c r="H116" s="39"/>
    </row>
    <row r="117" spans="1:8" ht="15.75">
      <c r="A117" s="52"/>
      <c r="B117" s="51"/>
      <c r="C117" s="52"/>
      <c r="D117" s="53"/>
      <c r="E117" s="52"/>
      <c r="F117" s="52"/>
      <c r="G117" s="39"/>
      <c r="H117" s="40"/>
    </row>
    <row r="118" spans="1:8" ht="15.75">
      <c r="A118" s="39"/>
      <c r="B118" s="51"/>
      <c r="C118" s="52"/>
      <c r="D118" s="52"/>
      <c r="E118" s="52"/>
      <c r="F118" s="52"/>
      <c r="G118" s="39"/>
      <c r="H118" s="40"/>
    </row>
    <row r="119" spans="1:8" ht="15.75">
      <c r="A119" s="52"/>
      <c r="B119" s="51"/>
      <c r="C119" s="52"/>
      <c r="D119" s="53"/>
      <c r="E119" s="52"/>
      <c r="F119" s="52"/>
      <c r="G119" s="39"/>
      <c r="H119" s="40"/>
    </row>
    <row r="120" spans="1:8" ht="19.5" customHeight="1">
      <c r="A120" s="52"/>
      <c r="B120" s="51"/>
      <c r="C120" s="52"/>
      <c r="D120" s="53"/>
      <c r="E120" s="52"/>
      <c r="F120" s="52"/>
      <c r="G120" s="39"/>
      <c r="H120" s="40"/>
    </row>
    <row r="121" spans="1:8" ht="16.5" customHeight="1">
      <c r="A121" s="52"/>
      <c r="B121" s="51"/>
      <c r="C121" s="52"/>
      <c r="D121" s="53"/>
      <c r="E121" s="52"/>
      <c r="F121" s="52"/>
      <c r="G121" s="39"/>
      <c r="H121" s="40"/>
    </row>
    <row r="122" spans="1:8" ht="15.75">
      <c r="A122" s="39"/>
      <c r="B122" s="51"/>
      <c r="C122" s="52"/>
      <c r="D122" s="52"/>
      <c r="E122" s="52"/>
      <c r="F122" s="52"/>
      <c r="G122" s="39"/>
      <c r="H122" s="40"/>
    </row>
    <row r="123" spans="1:8" ht="15.75">
      <c r="A123" s="52"/>
      <c r="B123" s="51"/>
      <c r="C123" s="52"/>
      <c r="D123" s="53"/>
      <c r="E123" s="52"/>
      <c r="F123" s="52"/>
      <c r="G123" s="39"/>
      <c r="H123" s="40"/>
    </row>
    <row r="124" spans="1:8" ht="18.75" customHeight="1">
      <c r="A124" s="52"/>
      <c r="B124" s="51"/>
      <c r="C124" s="52"/>
      <c r="D124" s="53"/>
      <c r="E124" s="52"/>
      <c r="F124" s="52"/>
      <c r="G124" s="39"/>
      <c r="H124" s="40"/>
    </row>
    <row r="125" spans="1:8" ht="15.75">
      <c r="A125" s="52"/>
      <c r="B125" s="51"/>
      <c r="C125" s="52"/>
      <c r="D125" s="53"/>
      <c r="E125" s="52"/>
      <c r="F125" s="52"/>
      <c r="G125" s="39"/>
      <c r="H125" s="40"/>
    </row>
    <row r="126" spans="1:8" ht="15.75">
      <c r="A126" s="39"/>
      <c r="B126" s="51"/>
      <c r="C126" s="52"/>
      <c r="D126" s="52"/>
      <c r="E126" s="52"/>
      <c r="F126" s="52"/>
      <c r="G126" s="39"/>
      <c r="H126" s="40"/>
    </row>
    <row r="127" spans="1:8" ht="15.75">
      <c r="A127" s="52"/>
      <c r="B127" s="51"/>
      <c r="C127" s="52"/>
      <c r="D127" s="53"/>
      <c r="E127" s="52"/>
      <c r="F127" s="52"/>
      <c r="G127" s="39"/>
      <c r="H127" s="40"/>
    </row>
    <row r="128" spans="1:8" ht="19.5" customHeight="1">
      <c r="A128" s="52"/>
      <c r="B128" s="51"/>
      <c r="C128" s="52"/>
      <c r="D128" s="53"/>
      <c r="E128" s="52"/>
      <c r="F128" s="52"/>
      <c r="G128" s="39"/>
      <c r="H128" s="40"/>
    </row>
    <row r="129" spans="1:8" ht="16.5" customHeight="1">
      <c r="A129" s="39"/>
      <c r="B129" s="51"/>
      <c r="C129" s="52"/>
      <c r="D129" s="52"/>
      <c r="E129" s="52"/>
      <c r="F129" s="52"/>
      <c r="G129" s="39"/>
      <c r="H129" s="40"/>
    </row>
    <row r="130" spans="1:8" ht="15.75">
      <c r="A130" s="52"/>
      <c r="B130" s="51"/>
      <c r="C130" s="52"/>
      <c r="D130" s="53"/>
      <c r="E130" s="52"/>
      <c r="F130" s="52"/>
      <c r="G130" s="39"/>
      <c r="H130" s="40"/>
    </row>
    <row r="131" spans="1:8" ht="21.75" customHeight="1">
      <c r="A131" s="39"/>
      <c r="B131" s="51"/>
      <c r="C131" s="52"/>
      <c r="D131" s="52"/>
      <c r="E131" s="52"/>
      <c r="F131" s="52"/>
      <c r="G131" s="39"/>
      <c r="H131" s="40"/>
    </row>
    <row r="132" spans="1:8" ht="16.5" customHeight="1">
      <c r="A132" s="52"/>
      <c r="B132" s="51"/>
      <c r="C132" s="52"/>
      <c r="D132" s="52"/>
      <c r="E132" s="52"/>
      <c r="F132" s="52"/>
      <c r="G132" s="39"/>
      <c r="H132" s="40"/>
    </row>
    <row r="133" spans="1:8" ht="19.5" customHeight="1">
      <c r="A133" s="52"/>
      <c r="B133" s="51"/>
      <c r="C133" s="52"/>
      <c r="D133" s="52"/>
      <c r="E133" s="52"/>
      <c r="F133" s="52"/>
      <c r="G133" s="39"/>
      <c r="H133" s="40"/>
    </row>
    <row r="134" spans="1:8" ht="16.5" customHeight="1">
      <c r="A134" s="52"/>
      <c r="B134" s="51"/>
      <c r="C134" s="52"/>
      <c r="D134" s="52"/>
      <c r="E134" s="52"/>
      <c r="F134" s="52"/>
      <c r="G134" s="39"/>
      <c r="H134" s="40"/>
    </row>
    <row r="135" spans="1:8" ht="15.75">
      <c r="A135" s="52"/>
      <c r="B135" s="51"/>
      <c r="C135" s="52"/>
      <c r="D135" s="52"/>
      <c r="E135" s="52"/>
      <c r="F135" s="52"/>
      <c r="G135" s="39"/>
      <c r="H135" s="40"/>
    </row>
    <row r="136" spans="1:8" ht="15.75">
      <c r="A136" s="52"/>
      <c r="B136" s="51"/>
      <c r="C136" s="52"/>
      <c r="D136" s="52"/>
      <c r="E136" s="52"/>
      <c r="F136" s="52"/>
      <c r="G136" s="39"/>
      <c r="H136" s="40"/>
    </row>
    <row r="137" spans="1:8" ht="15.75">
      <c r="A137" s="52"/>
      <c r="B137" s="51"/>
      <c r="C137" s="52"/>
      <c r="D137" s="52"/>
      <c r="E137" s="52"/>
      <c r="F137" s="52"/>
      <c r="G137" s="39"/>
      <c r="H137" s="40"/>
    </row>
    <row r="138" spans="1:8" ht="15.75">
      <c r="A138" s="52"/>
      <c r="B138" s="51"/>
      <c r="C138" s="52"/>
      <c r="D138" s="52"/>
      <c r="E138" s="52"/>
      <c r="F138" s="52"/>
      <c r="G138" s="39"/>
      <c r="H138" s="40"/>
    </row>
    <row r="139" spans="1:8" ht="17.25" customHeight="1">
      <c r="A139" s="39"/>
      <c r="B139" s="51"/>
      <c r="C139" s="52"/>
      <c r="D139" s="52"/>
      <c r="E139" s="52"/>
      <c r="F139" s="52"/>
      <c r="G139" s="39"/>
      <c r="H139" s="40"/>
    </row>
    <row r="140" spans="1:8" ht="16.5" customHeight="1" hidden="1" thickBot="1">
      <c r="A140" s="56"/>
      <c r="B140" s="51"/>
      <c r="C140" s="52"/>
      <c r="D140" s="57"/>
      <c r="E140" s="52"/>
      <c r="F140" s="52"/>
      <c r="G140" s="39"/>
      <c r="H140" s="40"/>
    </row>
    <row r="141" spans="1:8" ht="16.5" customHeight="1" hidden="1" thickBot="1">
      <c r="A141" s="56"/>
      <c r="B141" s="51"/>
      <c r="C141" s="52"/>
      <c r="D141" s="57"/>
      <c r="E141" s="52"/>
      <c r="F141" s="52"/>
      <c r="G141" s="39"/>
      <c r="H141" s="40"/>
    </row>
    <row r="142" spans="1:8" ht="15.75">
      <c r="A142" s="58"/>
      <c r="B142" s="51"/>
      <c r="C142" s="52"/>
      <c r="D142" s="57"/>
      <c r="E142" s="52"/>
      <c r="F142" s="52"/>
      <c r="G142" s="39"/>
      <c r="H142" s="40"/>
    </row>
    <row r="143" spans="1:8" ht="15.75">
      <c r="A143" s="52"/>
      <c r="B143" s="51"/>
      <c r="C143" s="52"/>
      <c r="D143" s="54"/>
      <c r="E143" s="52"/>
      <c r="F143" s="52"/>
      <c r="G143" s="39"/>
      <c r="H143" s="40"/>
    </row>
    <row r="144" spans="1:8" ht="19.5" customHeight="1">
      <c r="A144" s="39"/>
      <c r="B144" s="51"/>
      <c r="C144" s="52"/>
      <c r="D144" s="52"/>
      <c r="E144" s="52"/>
      <c r="F144" s="52"/>
      <c r="G144" s="39"/>
      <c r="H144" s="40"/>
    </row>
    <row r="145" spans="1:8" ht="16.5" customHeight="1" hidden="1" thickBot="1">
      <c r="A145" s="52"/>
      <c r="B145" s="51"/>
      <c r="C145" s="39"/>
      <c r="D145" s="52"/>
      <c r="E145" s="52"/>
      <c r="F145" s="52"/>
      <c r="G145" s="39"/>
      <c r="H145" s="40"/>
    </row>
    <row r="146" spans="1:8" ht="16.5" customHeight="1" hidden="1" thickBot="1">
      <c r="A146" s="39"/>
      <c r="B146" s="39"/>
      <c r="C146" s="39"/>
      <c r="D146" s="39"/>
      <c r="E146" s="39"/>
      <c r="F146" s="39"/>
      <c r="G146" s="39"/>
      <c r="H146" s="40"/>
    </row>
    <row r="147" spans="1:8" ht="12.75">
      <c r="A147" s="39"/>
      <c r="B147" s="39"/>
      <c r="C147" s="39"/>
      <c r="D147" s="39"/>
      <c r="E147" s="39"/>
      <c r="F147" s="39"/>
      <c r="G147" s="39"/>
      <c r="H147" s="40"/>
    </row>
    <row r="148" spans="1:8" ht="22.5" customHeight="1">
      <c r="A148" s="39"/>
      <c r="B148" s="39"/>
      <c r="C148" s="39"/>
      <c r="D148" s="39"/>
      <c r="E148" s="39"/>
      <c r="F148" s="39"/>
      <c r="G148" s="39"/>
      <c r="H148" s="40"/>
    </row>
    <row r="149" spans="1:8" ht="18" customHeight="1">
      <c r="A149" s="39"/>
      <c r="B149" s="39"/>
      <c r="C149" s="39"/>
      <c r="D149" s="39"/>
      <c r="E149" s="39"/>
      <c r="F149" s="39"/>
      <c r="G149" s="39"/>
      <c r="H149" s="40"/>
    </row>
    <row r="150" spans="1:8" ht="12.75">
      <c r="A150" s="39"/>
      <c r="B150" s="39"/>
      <c r="C150" s="39"/>
      <c r="D150" s="39"/>
      <c r="E150" s="39"/>
      <c r="F150" s="39"/>
      <c r="G150" s="39"/>
      <c r="H150" s="40"/>
    </row>
    <row r="151" spans="1:8" ht="12.75">
      <c r="A151" s="39"/>
      <c r="B151" s="39"/>
      <c r="C151" s="39"/>
      <c r="D151" s="39"/>
      <c r="E151" s="39"/>
      <c r="F151" s="39"/>
      <c r="G151" s="39"/>
      <c r="H151" s="40"/>
    </row>
    <row r="152" spans="1:8" ht="12.75">
      <c r="A152" s="39"/>
      <c r="B152" s="39"/>
      <c r="C152" s="39"/>
      <c r="D152" s="39"/>
      <c r="E152" s="39"/>
      <c r="F152" s="39"/>
      <c r="G152" s="39"/>
      <c r="H152" s="40"/>
    </row>
    <row r="153" spans="1:8" ht="12.75">
      <c r="A153" s="39"/>
      <c r="B153" s="39"/>
      <c r="C153" s="39"/>
      <c r="D153" s="39"/>
      <c r="E153" s="39"/>
      <c r="F153" s="39"/>
      <c r="G153" s="39"/>
      <c r="H153" s="40"/>
    </row>
    <row r="154" spans="1:8" ht="12.75">
      <c r="A154" s="39"/>
      <c r="B154" s="39"/>
      <c r="C154" s="39"/>
      <c r="D154" s="39"/>
      <c r="E154" s="39"/>
      <c r="F154" s="39"/>
      <c r="G154" s="39"/>
      <c r="H154" s="40"/>
    </row>
    <row r="155" spans="1:8" ht="12.75">
      <c r="A155" s="39"/>
      <c r="B155" s="39"/>
      <c r="C155" s="39"/>
      <c r="D155" s="39"/>
      <c r="E155" s="39"/>
      <c r="F155" s="39"/>
      <c r="G155" s="39"/>
      <c r="H155" s="40"/>
    </row>
    <row r="156" spans="1:8" ht="12.75">
      <c r="A156" s="39"/>
      <c r="B156" s="39"/>
      <c r="C156" s="39"/>
      <c r="D156" s="39"/>
      <c r="E156" s="39"/>
      <c r="F156" s="39"/>
      <c r="G156" s="39"/>
      <c r="H156" s="40"/>
    </row>
    <row r="157" spans="1:8" ht="12.75">
      <c r="A157" s="39"/>
      <c r="B157" s="39"/>
      <c r="C157" s="40"/>
      <c r="D157" s="39"/>
      <c r="E157" s="39"/>
      <c r="F157" s="39"/>
      <c r="G157" s="39"/>
      <c r="H157" s="40"/>
    </row>
    <row r="158" spans="1:8" ht="12.75">
      <c r="A158" s="40"/>
      <c r="B158" s="40"/>
      <c r="C158" s="40"/>
      <c r="D158" s="40"/>
      <c r="E158" s="40"/>
      <c r="F158" s="40"/>
      <c r="G158" s="39"/>
      <c r="H158" s="40"/>
    </row>
    <row r="159" spans="1:8" ht="12.75">
      <c r="A159" s="40"/>
      <c r="B159" s="40"/>
      <c r="C159" s="40"/>
      <c r="D159" s="40"/>
      <c r="E159" s="40"/>
      <c r="F159" s="40"/>
      <c r="G159" s="39"/>
      <c r="H159" s="40"/>
    </row>
    <row r="160" spans="1:8" ht="12.75">
      <c r="A160" s="40"/>
      <c r="B160" s="40"/>
      <c r="C160" s="40"/>
      <c r="D160" s="40"/>
      <c r="E160" s="40"/>
      <c r="F160" s="40"/>
      <c r="G160" s="39"/>
      <c r="H160" s="40"/>
    </row>
    <row r="161" spans="1:8" ht="12.75">
      <c r="A161" s="40"/>
      <c r="B161" s="40"/>
      <c r="C161" s="40"/>
      <c r="D161" s="40"/>
      <c r="E161" s="40"/>
      <c r="F161" s="40"/>
      <c r="G161" s="40"/>
      <c r="H161" s="40"/>
    </row>
    <row r="162" spans="1:8" ht="12.75">
      <c r="A162" s="40"/>
      <c r="B162" s="40"/>
      <c r="C162" s="40"/>
      <c r="D162" s="40"/>
      <c r="E162" s="40"/>
      <c r="F162" s="40"/>
      <c r="G162" s="40"/>
      <c r="H162" s="40"/>
    </row>
    <row r="163" spans="1:8" ht="12.75">
      <c r="A163" s="40"/>
      <c r="B163" s="40"/>
      <c r="C163" s="40"/>
      <c r="D163" s="40"/>
      <c r="E163" s="40"/>
      <c r="F163" s="40"/>
      <c r="G163" s="40"/>
      <c r="H163" s="40"/>
    </row>
    <row r="164" spans="1:8" ht="12.75">
      <c r="A164" s="40"/>
      <c r="B164" s="40"/>
      <c r="C164" s="40"/>
      <c r="D164" s="40"/>
      <c r="E164" s="40"/>
      <c r="F164" s="40"/>
      <c r="G164" s="40"/>
      <c r="H164" s="40"/>
    </row>
    <row r="165" spans="1:8" ht="12.75">
      <c r="A165" s="40"/>
      <c r="B165" s="40"/>
      <c r="C165" s="40"/>
      <c r="D165" s="40"/>
      <c r="E165" s="40"/>
      <c r="F165" s="40"/>
      <c r="G165" s="40"/>
      <c r="H165" s="40"/>
    </row>
    <row r="166" spans="1:8" ht="12.75">
      <c r="A166" s="40"/>
      <c r="B166" s="40"/>
      <c r="C166" s="40"/>
      <c r="D166" s="40"/>
      <c r="E166" s="40"/>
      <c r="F166" s="40"/>
      <c r="G166" s="40"/>
      <c r="H166" s="40"/>
    </row>
    <row r="167" spans="1:8" ht="12.75">
      <c r="A167" s="40"/>
      <c r="B167" s="40"/>
      <c r="D167" s="40"/>
      <c r="E167" s="40"/>
      <c r="F167" s="40"/>
      <c r="G167" s="40"/>
      <c r="H167" s="40"/>
    </row>
    <row r="168" spans="7:8" ht="12.75">
      <c r="G168" s="40"/>
      <c r="H168" s="40"/>
    </row>
    <row r="169" spans="7:8" ht="12.75">
      <c r="G169" s="40"/>
      <c r="H169" s="40"/>
    </row>
    <row r="170" ht="12.75">
      <c r="G170" s="40"/>
    </row>
  </sheetData>
  <mergeCells count="5">
    <mergeCell ref="A1:G1"/>
    <mergeCell ref="A3:E3"/>
    <mergeCell ref="C9:F9"/>
    <mergeCell ref="A9:A10"/>
    <mergeCell ref="B9:B10"/>
  </mergeCells>
  <hyperlinks>
    <hyperlink ref="A6" r:id="rId1" display="http://www.artkam.biz"/>
  </hyperlinks>
  <printOptions/>
  <pageMargins left="0.75" right="0.75" top="1" bottom="1" header="0.5" footer="0.5"/>
  <pageSetup horizontalDpi="600" verticalDpi="6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2012-06-09T06:37:51Z</dcterms:created>
  <dcterms:modified xsi:type="dcterms:W3CDTF">2012-12-24T12:25:31Z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